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47" i="1" l="1"/>
  <c r="E184" i="1" l="1"/>
  <c r="E179" i="1"/>
  <c r="E174" i="1"/>
  <c r="E169" i="1"/>
  <c r="E164" i="1"/>
  <c r="E22" i="1"/>
  <c r="E21" i="1"/>
  <c r="E20" i="1"/>
  <c r="E57" i="1" l="1"/>
  <c r="E54" i="1"/>
  <c r="E36" i="1"/>
  <c r="E97" i="1"/>
  <c r="E94" i="1"/>
  <c r="E87" i="1"/>
  <c r="E84" i="1"/>
  <c r="E77" i="1"/>
  <c r="E74" i="1"/>
  <c r="E72" i="1"/>
  <c r="E69" i="1"/>
  <c r="E62" i="1"/>
  <c r="E59" i="1"/>
  <c r="E52" i="1"/>
  <c r="E49" i="1"/>
  <c r="E47" i="1"/>
  <c r="E44" i="1"/>
  <c r="E42" i="1"/>
  <c r="E39" i="1"/>
  <c r="E33" i="1" l="1"/>
  <c r="E137" i="1" l="1"/>
  <c r="E127" i="1"/>
  <c r="E102" i="1"/>
  <c r="E67" i="1"/>
  <c r="E196" i="1" l="1"/>
  <c r="E142" i="1"/>
  <c r="E23" i="1" l="1"/>
  <c r="E146" i="1" l="1"/>
  <c r="E155" i="1" l="1"/>
  <c r="E14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<sst xmlns="http://schemas.openxmlformats.org/spreadsheetml/2006/main" count="1132" uniqueCount="199">
  <si>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</si>
  <si>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</si>
  <si>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</si>
  <si>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</si>
  <si>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</si>
  <si>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</si>
  <si>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</si>
  <si>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</si>
  <si>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</si>
  <si>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</si>
  <si>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</si>
  <si>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</si>
  <si>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</si>
  <si>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</si>
  <si>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</si>
  <si>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</si>
  <si>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</si>
  <si>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</si>
  <si>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</si>
  <si>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</si>
  <si>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</si>
  <si>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</si>
  <si>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</si>
  <si>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</si>
  <si>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</si>
  <si>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</si>
  <si>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</si>
  <si>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</si>
  <si>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</si>
  <si>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</si>
  <si>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</si>
  <si>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</si>
  <si>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</si>
  <si>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</si>
  <si>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</si>
  <si>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</si>
  <si>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</si>
  <si>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</si>
  <si>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</si>
  <si>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</si>
  <si>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</si>
  <si>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</si>
  <si>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</si>
  <si>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</si>
  <si>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</si>
  <si>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</si>
  <si>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</si>
  <si>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</si>
  <si>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</si>
  <si>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</si>
  <si>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</si>
  <si>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</si>
  <si>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</si>
  <si>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</si>
  <si>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</si>
  <si>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</si>
  <si>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</si>
  <si>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</si>
  <si>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</si>
  <si>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</si>
  <si>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</si>
  <si>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</si>
  <si>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</si>
  <si>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</si>
  <si>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</si>
  <si>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</si>
  <si>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</si>
  <si>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</si>
  <si>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</si>
  <si>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</si>
  <si>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</si>
  <si>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</si>
  <si>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</si>
  <si>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</si>
  <si>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</si>
  <si>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</si>
  <si>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</si>
  <si>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</si>
  <si>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</si>
  <si>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</si>
  <si>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</si>
  <si>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</si>
  <si>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</si>
  <si>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</si>
  <si>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</si>
  <si>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</si>
  <si>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</si>
  <si>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</si>
  <si>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</si>
  <si>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</si>
  <si>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</si>
  <si>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</si>
  <si>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</si>
  <si>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</si>
  <si>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</si>
  <si>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</si>
  <si>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</si>
  <si>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</si>
  <si>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</si>
  <si>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</si>
  <si>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</si>
  <si>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</si>
  <si>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</si>
  <si>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</si>
  <si>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</si>
  <si>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</si>
  <si>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</si>
  <si>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</si>
  <si>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</si>
  <si>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</si>
  <si>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</si>
  <si>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</si>
  <si>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</si>
  <si>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</si>
  <si>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</si>
  <si>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</si>
  <si>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</si>
  <si>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</si>
  <si>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</si>
  <si>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</si>
  <si>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</si>
  <si>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</si>
  <si>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</si>
  <si>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</si>
  <si>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</si>
  <si>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</si>
  <si>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</si>
  <si>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</si>
  <si>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</si>
  <si>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</si>
  <si>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</si>
  <si>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</si>
  <si>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</si>
  <si>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</si>
  <si>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</si>
  <si>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</si>
  <si>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</si>
  <si>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</si>
  <si>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</si>
  <si>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</si>
  <si>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</si>
  <si>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</si>
  <si>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</si>
  <si>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</si>
  <si>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</si>
  <si>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</si>
  <si>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</si>
  <si>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</si>
  <si>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</si>
  <si>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</si>
  <si>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</si>
  <si>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</si>
  <si>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</si>
  <si>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</si>
  <si>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</si>
  <si>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</si>
  <si>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</si>
  <si>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</si>
  <si>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</si>
  <si>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</si>
  <si>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</si>
  <si>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</si>
  <si>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</si>
  <si>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</si>
  <si>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</si>
  <si>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</si>
  <si>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</si>
  <si>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</si>
  <si>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</si>
  <si>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</si>
  <si>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</si>
  <si>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</si>
  <si>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</si>
  <si>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</si>
  <si>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</si>
  <si>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</si>
  <si>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</si>
  <si>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</si>
  <si>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</si>
  <si>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</si>
  <si>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</si>
  <si>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</si>
  <si>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</si>
  <si>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</si>
  <si>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</si>
  <si>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</si>
  <si>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</si>
  <si>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</si>
  <si>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</si>
  <si>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</si>
  <si>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</si>
  <si>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</si>
  <si>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</si>
  <si>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</si>
  <si>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</si>
  <si>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</si>
  <si>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</si>
  <si>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ул. Устиновича, д.1а</t>
  </si>
  <si>
    <t>общая площадь дома, кв. м.    9 776,4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</si>
</sst>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6" zoomScaleNormal="100" zoomScaleSheetLayoutView="100" workbookViewId="0">
      <selection activeCell="E67" sqref="E67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5" t="s">
        <v>196</v>
      </c>
      <c r="B3" s="45"/>
      <c r="C3" s="45"/>
      <c r="D3" s="45"/>
      <c r="E3" s="45"/>
    </row>
    <row r="4" spans="1:5" ht="15" customHeight="1" x14ac:dyDescent="0.25">
      <c r="A4" s="45" t="s">
        <v>0</v>
      </c>
      <c r="B4" s="45"/>
      <c r="C4" s="45"/>
      <c r="D4" s="45"/>
      <c r="E4" s="45"/>
    </row>
    <row r="5" spans="1:5" ht="15" customHeight="1" x14ac:dyDescent="0.25">
      <c r="A5" s="45" t="s">
        <v>197</v>
      </c>
      <c r="B5" s="45"/>
      <c r="C5" s="45"/>
      <c r="D5" s="45"/>
      <c r="E5" s="45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6" t="s">
        <v>198</v>
      </c>
      <c r="B7" s="46"/>
      <c r="C7" s="46"/>
      <c r="D7" s="46"/>
      <c r="E7" s="46"/>
    </row>
    <row r="8" spans="1:5" x14ac:dyDescent="0.25">
      <c r="A8" s="46" t="s">
        <v>1</v>
      </c>
      <c r="B8" s="46"/>
      <c r="C8" s="46"/>
      <c r="D8" s="46"/>
      <c r="E8" s="46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43952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44137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</row>
    <row r="17" spans="1:6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6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1308672.6499999999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E19*0.524</f>
        <v>685744.46860000002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E19*0.326</f>
        <v>426627.28389999998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E19*0.15</f>
        <v>196300.89749999999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1012697.24</v>
      </c>
    </row>
    <row r="24" spans="1:6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998297.24</v>
      </c>
    </row>
    <row r="25" spans="1:6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16000*0.9</f>
        <v>14400</v>
      </c>
      <c r="F27" s="4">
        <v>0.9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1012697.24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-59386.852919999976</v>
      </c>
    </row>
    <row r="32" spans="1:6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310375.40999999992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1072084.09292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9.6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1">
        <f>0.5*9776.4*6.07</f>
        <v>29671.374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3">
        <f>E39/9776.4/6.07</f>
        <v>0.5</v>
      </c>
    </row>
    <row r="43" spans="1:6" ht="66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1">
        <f>2.1*9776.4*6.07</f>
        <v>124619.7708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3">
        <f>E44/9776.4/6.07</f>
        <v>2.1</v>
      </c>
    </row>
    <row r="48" spans="1:6" ht="26.4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1">
        <f>2.2*9776.4*6.07</f>
        <v>130554.04560000001</v>
      </c>
    </row>
    <row r="50" spans="1:6" ht="39.6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3">
        <f>E49/9776.4/6.07</f>
        <v>2.2000000000000002</v>
      </c>
    </row>
    <row r="53" spans="1:6" ht="26.4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1">
        <f>2.05*9776.4*6.07</f>
        <v>121652.63340000001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3">
        <f>E54/9776.4/6.07</f>
        <v>2.0499999999999998</v>
      </c>
    </row>
    <row r="58" spans="1:6" ht="26.4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1">
        <f>0.16*9776.4*6.07</f>
        <v>9494.8396799999991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3">
        <f>E59/9776.4/6.07</f>
        <v>0.15999999999999998</v>
      </c>
    </row>
    <row r="63" spans="1:6" ht="26.4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1">
        <v>194404.85</v>
      </c>
    </row>
    <row r="65" spans="1:6" ht="26.4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3">
        <f>E64/4442.4/12</f>
        <v>3.6467684509874547</v>
      </c>
    </row>
    <row r="68" spans="1:6" ht="26.4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1">
        <f>0.63*9776.4*6.07</f>
        <v>37385.931239999998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3">
        <f>E69/9776.4/6.07</f>
        <v>0.63</v>
      </c>
    </row>
    <row r="73" spans="1:6" ht="26.4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1">
        <f>3.3*9776.4*6.07</f>
        <v>195831.06839999999</v>
      </c>
    </row>
    <row r="75" spans="1:6" ht="39.6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3">
        <f>E74/9776.4/6.07</f>
        <v>3.3</v>
      </c>
    </row>
    <row r="78" spans="1:6" ht="52.8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1">
        <f>0.3*9776.4*6.07</f>
        <v>17802.824399999998</v>
      </c>
    </row>
    <row r="85" spans="1:6" ht="39.6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3">
        <f>E84/9776.4/6.07</f>
        <v>0.29999999999999993</v>
      </c>
    </row>
    <row r="88" spans="1:6" ht="26.4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1">
        <f>3.55*9776.4*6.07</f>
        <v>210666.75539999997</v>
      </c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3">
        <f>E94/9776.4/6.07</f>
        <v>3.5499999999999994</v>
      </c>
    </row>
    <row r="98" spans="1:6" ht="26.4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3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4"/>
      <c r="B102" s="10" t="s">
        <v>78</v>
      </c>
      <c r="C102" s="11" t="s">
        <v>17</v>
      </c>
      <c r="D102" s="10" t="s">
        <v>78</v>
      </c>
      <c r="E102" s="33">
        <f>E99/4442.4/12</f>
        <v>0</v>
      </c>
    </row>
    <row r="103" spans="1:6" ht="39.6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3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4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1"/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3">
        <f>E124/4442.4/12</f>
        <v>0</v>
      </c>
    </row>
    <row r="128" spans="1:6" ht="26.4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3">
        <f>E134/4442.4/12</f>
        <v>0</v>
      </c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116394.96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116394.96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88777.739999999991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19556.65+929.51+4210.69+5387.18+58693.71</f>
        <v>88777.739999999991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27617.220000000016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2.8" x14ac:dyDescent="0.25">
      <c r="A160" s="4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1">
        <v>5520.43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1">
        <f>E161/9776.4/6.07</f>
        <v>9.3026194203207443E-2</v>
      </c>
      <c r="F164" s="5"/>
    </row>
    <row r="165" spans="1:6" ht="66" x14ac:dyDescent="0.25">
      <c r="A165" s="4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1">
        <v>25639.75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1">
        <f>E166/9776.4/6.07</f>
        <v>0.43206206089411292</v>
      </c>
      <c r="F169" s="5"/>
    </row>
    <row r="170" spans="1:6" ht="66" x14ac:dyDescent="0.25">
      <c r="A170" s="4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1">
        <v>1218.73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1">
        <f>E171/9776.4/6.07</f>
        <v>2.0537134545909469E-2</v>
      </c>
      <c r="F174" s="5"/>
    </row>
    <row r="175" spans="1:6" ht="39.6" x14ac:dyDescent="0.25">
      <c r="A175" s="4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1">
        <v>7062.83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1">
        <f>E176/9776.4/6.07</f>
        <v>0.11901757566063505</v>
      </c>
      <c r="F179" s="5"/>
    </row>
    <row r="180" spans="1:6" ht="52.8" x14ac:dyDescent="0.25">
      <c r="A180" s="4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1">
        <v>76953.22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1">
        <f>E181/9776.4/6.07</f>
        <v>1.2967586199412269</v>
      </c>
    </row>
    <row r="185" spans="1:6" ht="15" customHeight="1" x14ac:dyDescent="0.25">
      <c r="A185" s="47" t="s">
        <v>137</v>
      </c>
      <c r="B185" s="48"/>
      <c r="C185" s="48"/>
      <c r="D185" s="48"/>
      <c r="E185" s="49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7" t="s">
        <v>147</v>
      </c>
      <c r="B190" s="48"/>
      <c r="C190" s="48"/>
      <c r="D190" s="48"/>
      <c r="E190" s="49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customHeight="1" x14ac:dyDescent="0.25">
      <c r="A197" s="47" t="s">
        <v>154</v>
      </c>
      <c r="B197" s="48"/>
      <c r="C197" s="48"/>
      <c r="D197" s="48"/>
      <c r="E197" s="49"/>
    </row>
    <row r="198" spans="1:5" x14ac:dyDescent="0.25">
      <c r="A198" s="50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51"/>
      <c r="B200" s="10" t="s">
        <v>158</v>
      </c>
      <c r="C200" s="11" t="s">
        <v>159</v>
      </c>
      <c r="D200" s="10" t="s">
        <v>158</v>
      </c>
      <c r="E200" s="34"/>
    </row>
    <row r="201" spans="1:5" x14ac:dyDescent="0.25">
      <c r="A201" s="51"/>
      <c r="B201" s="10" t="s">
        <v>160</v>
      </c>
      <c r="C201" s="11" t="s">
        <v>17</v>
      </c>
      <c r="D201" s="10" t="s">
        <v>160</v>
      </c>
      <c r="E201" s="34"/>
    </row>
    <row r="202" spans="1:5" x14ac:dyDescent="0.25">
      <c r="A202" s="51"/>
      <c r="B202" s="10" t="s">
        <v>161</v>
      </c>
      <c r="C202" s="11" t="s">
        <v>17</v>
      </c>
      <c r="D202" s="10" t="s">
        <v>161</v>
      </c>
      <c r="E202" s="34"/>
    </row>
    <row r="203" spans="1:5" x14ac:dyDescent="0.25">
      <c r="A203" s="51"/>
      <c r="B203" s="10" t="s">
        <v>162</v>
      </c>
      <c r="C203" s="11" t="s">
        <v>17</v>
      </c>
      <c r="D203" s="10" t="s">
        <v>162</v>
      </c>
      <c r="E203" s="34"/>
    </row>
    <row r="204" spans="1:5" ht="26.4" x14ac:dyDescent="0.25">
      <c r="A204" s="51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51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51"/>
      <c r="B206" s="10" t="s">
        <v>165</v>
      </c>
      <c r="C206" s="11" t="s">
        <v>17</v>
      </c>
      <c r="D206" s="10" t="s">
        <v>165</v>
      </c>
      <c r="E206" s="34"/>
    </row>
    <row r="207" spans="1:5" ht="26.4" x14ac:dyDescent="0.25">
      <c r="A207" s="52"/>
      <c r="B207" s="10" t="s">
        <v>166</v>
      </c>
      <c r="C207" s="11" t="s">
        <v>17</v>
      </c>
      <c r="D207" s="10" t="s">
        <v>166</v>
      </c>
      <c r="E207" s="34"/>
    </row>
    <row r="208" spans="1:5" x14ac:dyDescent="0.25">
      <c r="A208" s="50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1"/>
      <c r="B210" s="10" t="s">
        <v>158</v>
      </c>
      <c r="C210" s="11" t="s">
        <v>159</v>
      </c>
      <c r="D210" s="10" t="s">
        <v>158</v>
      </c>
      <c r="E210" s="34"/>
    </row>
    <row r="211" spans="1:5" x14ac:dyDescent="0.25">
      <c r="A211" s="51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51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51"/>
      <c r="B213" s="10" t="s">
        <v>162</v>
      </c>
      <c r="C213" s="11" t="s">
        <v>17</v>
      </c>
      <c r="D213" s="10" t="s">
        <v>162</v>
      </c>
      <c r="E213" s="34"/>
    </row>
    <row r="214" spans="1:5" ht="26.4" x14ac:dyDescent="0.25">
      <c r="A214" s="51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1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1"/>
      <c r="B216" s="10" t="s">
        <v>165</v>
      </c>
      <c r="C216" s="11" t="s">
        <v>17</v>
      </c>
      <c r="D216" s="10" t="s">
        <v>165</v>
      </c>
      <c r="E216" s="34"/>
    </row>
    <row r="217" spans="1:5" ht="26.4" x14ac:dyDescent="0.25">
      <c r="A217" s="52"/>
      <c r="B217" s="10" t="s">
        <v>166</v>
      </c>
      <c r="C217" s="11" t="s">
        <v>17</v>
      </c>
      <c r="D217" s="10" t="s">
        <v>166</v>
      </c>
      <c r="E217" s="34"/>
    </row>
    <row r="218" spans="1:5" ht="26.4" x14ac:dyDescent="0.25">
      <c r="A218" s="50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1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1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1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1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1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1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1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2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0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1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1"/>
      <c r="B230" s="10" t="s">
        <v>158</v>
      </c>
      <c r="C230" s="11" t="s">
        <v>159</v>
      </c>
      <c r="D230" s="10" t="s">
        <v>158</v>
      </c>
      <c r="E230" s="34"/>
    </row>
    <row r="231" spans="1:5" x14ac:dyDescent="0.25">
      <c r="A231" s="51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51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1"/>
      <c r="B233" s="10" t="s">
        <v>162</v>
      </c>
      <c r="C233" s="11" t="s">
        <v>17</v>
      </c>
      <c r="D233" s="10" t="s">
        <v>162</v>
      </c>
      <c r="E233" s="34"/>
    </row>
    <row r="234" spans="1:5" ht="26.4" x14ac:dyDescent="0.25">
      <c r="A234" s="51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1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1"/>
      <c r="B236" s="10" t="s">
        <v>165</v>
      </c>
      <c r="C236" s="11" t="s">
        <v>17</v>
      </c>
      <c r="D236" s="10" t="s">
        <v>165</v>
      </c>
      <c r="E236" s="34"/>
    </row>
    <row r="237" spans="1:5" ht="26.4" x14ac:dyDescent="0.25">
      <c r="A237" s="52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0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1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1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1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1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1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1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1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2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0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1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1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1"/>
      <c r="B251" s="10" t="s">
        <v>160</v>
      </c>
      <c r="C251" s="11" t="s">
        <v>17</v>
      </c>
      <c r="D251" s="10" t="s">
        <v>160</v>
      </c>
    </row>
    <row r="252" spans="1:5" x14ac:dyDescent="0.25">
      <c r="A252" s="51"/>
      <c r="B252" s="10" t="s">
        <v>161</v>
      </c>
      <c r="C252" s="11" t="s">
        <v>17</v>
      </c>
      <c r="D252" s="10" t="s">
        <v>161</v>
      </c>
    </row>
    <row r="253" spans="1:5" x14ac:dyDescent="0.25">
      <c r="A253" s="51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51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1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1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2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0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1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1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1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1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1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1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1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1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2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0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1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1"/>
      <c r="B270" s="10" t="s">
        <v>158</v>
      </c>
      <c r="C270" s="11" t="s">
        <v>159</v>
      </c>
      <c r="D270" s="10" t="s">
        <v>158</v>
      </c>
      <c r="E270" s="37"/>
    </row>
    <row r="271" spans="1:5" x14ac:dyDescent="0.25">
      <c r="A271" s="51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51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51"/>
      <c r="B273" s="10" t="s">
        <v>162</v>
      </c>
      <c r="C273" s="11" t="s">
        <v>17</v>
      </c>
      <c r="D273" s="10" t="s">
        <v>162</v>
      </c>
      <c r="E273" s="34"/>
    </row>
    <row r="274" spans="1:5" ht="26.4" x14ac:dyDescent="0.25">
      <c r="A274" s="51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1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1"/>
      <c r="B276" s="10" t="s">
        <v>165</v>
      </c>
      <c r="C276" s="11" t="s">
        <v>17</v>
      </c>
      <c r="D276" s="10" t="s">
        <v>165</v>
      </c>
      <c r="E276" s="34"/>
    </row>
    <row r="277" spans="1:5" ht="26.4" x14ac:dyDescent="0.25">
      <c r="A277" s="52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0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1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1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1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1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1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1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1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1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2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0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x14ac:dyDescent="0.25">
      <c r="A289" s="51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customHeight="1" x14ac:dyDescent="0.25">
      <c r="A290" s="51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x14ac:dyDescent="0.25">
      <c r="A291" s="51"/>
      <c r="B291" s="10" t="s">
        <v>160</v>
      </c>
      <c r="C291" s="11" t="s">
        <v>17</v>
      </c>
      <c r="D291" s="10" t="s">
        <v>160</v>
      </c>
      <c r="E291" s="34"/>
    </row>
    <row r="292" spans="1:6" x14ac:dyDescent="0.25">
      <c r="A292" s="51"/>
      <c r="B292" s="10" t="s">
        <v>161</v>
      </c>
      <c r="C292" s="11" t="s">
        <v>17</v>
      </c>
      <c r="D292" s="10" t="s">
        <v>161</v>
      </c>
      <c r="E292" s="34"/>
    </row>
    <row r="293" spans="1:6" x14ac:dyDescent="0.25">
      <c r="A293" s="51"/>
      <c r="B293" s="10" t="s">
        <v>162</v>
      </c>
      <c r="C293" s="11" t="s">
        <v>17</v>
      </c>
      <c r="D293" s="10" t="s">
        <v>162</v>
      </c>
      <c r="E293" s="34"/>
    </row>
    <row r="294" spans="1:6" ht="26.4" x14ac:dyDescent="0.25">
      <c r="A294" s="51"/>
      <c r="B294" s="10" t="s">
        <v>163</v>
      </c>
      <c r="C294" s="11" t="s">
        <v>17</v>
      </c>
      <c r="D294" s="10" t="s">
        <v>163</v>
      </c>
      <c r="E294" s="34"/>
    </row>
    <row r="295" spans="1:6" ht="26.4" x14ac:dyDescent="0.25">
      <c r="A295" s="51"/>
      <c r="B295" s="10" t="s">
        <v>164</v>
      </c>
      <c r="C295" s="11" t="s">
        <v>17</v>
      </c>
      <c r="D295" s="10" t="s">
        <v>164</v>
      </c>
      <c r="E295" s="34"/>
    </row>
    <row r="296" spans="1:6" ht="26.4" x14ac:dyDescent="0.25">
      <c r="A296" s="51"/>
      <c r="B296" s="10" t="s">
        <v>165</v>
      </c>
      <c r="C296" s="11" t="s">
        <v>17</v>
      </c>
      <c r="D296" s="10" t="s">
        <v>165</v>
      </c>
      <c r="E296" s="34"/>
    </row>
    <row r="297" spans="1:6" ht="26.4" x14ac:dyDescent="0.25">
      <c r="A297" s="52"/>
      <c r="B297" s="10" t="s">
        <v>166</v>
      </c>
      <c r="C297" s="11" t="s">
        <v>17</v>
      </c>
      <c r="D297" s="10" t="s">
        <v>166</v>
      </c>
      <c r="E297" s="19"/>
    </row>
    <row r="298" spans="1:6" x14ac:dyDescent="0.25">
      <c r="A298" s="50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x14ac:dyDescent="0.25">
      <c r="A299" s="51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customHeight="1" x14ac:dyDescent="0.25">
      <c r="A300" s="51"/>
      <c r="B300" s="10" t="s">
        <v>158</v>
      </c>
      <c r="C300" s="11" t="s">
        <v>159</v>
      </c>
      <c r="D300" s="10" t="s">
        <v>158</v>
      </c>
      <c r="E300" s="19"/>
    </row>
    <row r="301" spans="1:6" x14ac:dyDescent="0.25">
      <c r="A301" s="51"/>
      <c r="B301" s="10" t="s">
        <v>160</v>
      </c>
      <c r="C301" s="11" t="s">
        <v>17</v>
      </c>
      <c r="D301" s="10" t="s">
        <v>160</v>
      </c>
      <c r="E301" s="19"/>
    </row>
    <row r="302" spans="1:6" x14ac:dyDescent="0.25">
      <c r="A302" s="51"/>
      <c r="B302" s="10" t="s">
        <v>161</v>
      </c>
      <c r="C302" s="11" t="s">
        <v>17</v>
      </c>
      <c r="D302" s="10" t="s">
        <v>161</v>
      </c>
      <c r="E302" s="19"/>
    </row>
    <row r="303" spans="1:6" x14ac:dyDescent="0.25">
      <c r="A303" s="51"/>
      <c r="B303" s="10" t="s">
        <v>162</v>
      </c>
      <c r="C303" s="11" t="s">
        <v>17</v>
      </c>
      <c r="D303" s="10" t="s">
        <v>162</v>
      </c>
      <c r="E303" s="19"/>
    </row>
    <row r="304" spans="1:6" ht="26.4" x14ac:dyDescent="0.25">
      <c r="A304" s="51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1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1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2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0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1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1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1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1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1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1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1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1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2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7" t="s">
        <v>182</v>
      </c>
      <c r="B318" s="48"/>
      <c r="C318" s="48"/>
      <c r="D318" s="48"/>
      <c r="E318" s="49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2020-03-16T05:13:02Z</cp:lastPrinted>
  <dcterms:created xsi:type="dcterms:W3CDTF">2019-01-24T04:09:30Z</dcterms:created>
  <dcterms:modified xsi:type="dcterms:W3CDTF">2021-03-29T04:14:11Z</dcterms:modified>
</cp:coreProperties>
</file>