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27" i="1" l="1"/>
  <c r="E147" i="1" l="1"/>
  <c r="E184" i="1" l="1"/>
  <c r="E179" i="1"/>
  <c r="E174" i="1"/>
  <c r="E169" i="1"/>
  <c r="E164" i="1"/>
  <c r="E127" i="1"/>
  <c r="E20" i="1"/>
  <c r="E124" i="1" l="1"/>
  <c r="E122" i="1"/>
  <c r="E119" i="1"/>
  <c r="E82" i="1"/>
  <c r="E79" i="1"/>
  <c r="E77" i="1"/>
  <c r="E74" i="1"/>
  <c r="E72" i="1"/>
  <c r="E69" i="1"/>
  <c r="E62" i="1"/>
  <c r="E59" i="1"/>
  <c r="E54" i="1"/>
  <c r="E52" i="1"/>
  <c r="E49" i="1"/>
  <c r="E47" i="1"/>
  <c r="E44" i="1"/>
  <c r="E42" i="1"/>
  <c r="E39" i="1"/>
  <c r="E22" i="1"/>
  <c r="E21" i="1"/>
  <c r="E57" i="1" l="1"/>
  <c r="E137" i="1" l="1"/>
  <c r="E102" i="1"/>
  <c r="E97" i="1"/>
  <c r="E87" i="1"/>
  <c r="E196" i="1" l="1"/>
  <c r="E142" i="1"/>
  <c r="E23" i="1" l="1"/>
  <c r="E146" i="1" l="1"/>
  <c r="E155" i="1" l="1"/>
  <c r="E143" i="1"/>
  <c r="E36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<sst xmlns="http://schemas.openxmlformats.org/spreadsheetml/2006/main" count="1132" uniqueCount="199">
  <si>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</si>
  <si>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</si>
  <si>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</si>
  <si>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</si>
  <si>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</si>
  <si>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</si>
  <si>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</si>
  <si>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</si>
  <si>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</si>
  <si>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</si>
  <si>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</si>
  <si>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</si>
  <si>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</si>
  <si>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</si>
  <si>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</si>
  <si>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</si>
  <si>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</si>
  <si>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</si>
  <si>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</si>
  <si>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</si>
  <si>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</si>
  <si>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</si>
  <si>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</si>
  <si>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</si>
  <si>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</si>
  <si>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</si>
  <si>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</si>
  <si>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</si>
  <si>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</si>
  <si>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</si>
  <si>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</si>
  <si>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</si>
  <si>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</si>
  <si>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</si>
  <si>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</si>
  <si>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</si>
  <si>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</si>
  <si>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</si>
  <si>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</si>
  <si>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</si>
  <si>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</si>
  <si>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</si>
  <si>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</si>
  <si>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</si>
  <si>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</si>
  <si>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</si>
  <si>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</si>
  <si>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</si>
  <si>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</si>
  <si>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</si>
  <si>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</si>
  <si>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</si>
  <si>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</si>
  <si>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</si>
  <si>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</si>
  <si>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</si>
  <si>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</si>
  <si>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</si>
  <si>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</si>
  <si>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</si>
  <si>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</si>
  <si>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</si>
  <si>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</si>
  <si>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</si>
  <si>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</si>
  <si>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</si>
  <si>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</si>
  <si>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</si>
  <si>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</si>
  <si>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</si>
  <si>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</si>
  <si>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</si>
  <si>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</si>
  <si>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</si>
  <si>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</si>
  <si>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</si>
  <si>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</si>
  <si>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</si>
  <si>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</si>
  <si>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</si>
  <si>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</si>
  <si>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</si>
  <si>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</si>
  <si>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</si>
  <si>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</si>
  <si>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</si>
  <si>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</si>
  <si>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</si>
  <si>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</si>
  <si>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</si>
  <si>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</si>
  <si>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</si>
  <si>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</si>
  <si>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</si>
  <si>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</si>
  <si>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</si>
  <si>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</si>
  <si>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</si>
  <si>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</si>
  <si>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</si>
  <si>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</si>
  <si>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</si>
  <si>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</si>
  <si>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</si>
  <si>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</si>
  <si>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</si>
  <si>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</si>
  <si>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</si>
  <si>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</si>
  <si>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</si>
  <si>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</si>
  <si>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</si>
  <si>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</si>
  <si>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</si>
  <si>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</si>
  <si>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</si>
  <si>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</si>
  <si>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</si>
  <si>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</si>
  <si>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</si>
  <si>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</si>
  <si>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</si>
  <si>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</si>
  <si>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</si>
  <si>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</si>
  <si>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</si>
  <si>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</si>
  <si>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</si>
  <si>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</si>
  <si>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</si>
  <si>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</si>
  <si>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</si>
  <si>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</si>
  <si>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</si>
  <si>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</si>
  <si>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</si>
  <si>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</si>
  <si>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</si>
  <si>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</si>
  <si>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</si>
  <si>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</si>
  <si>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</si>
  <si>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</si>
  <si>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</si>
  <si>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</si>
  <si>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</si>
  <si>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</si>
  <si>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</si>
  <si>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</si>
  <si>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</si>
  <si>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</si>
  <si>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</si>
  <si>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</si>
  <si>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</si>
  <si>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</si>
  <si>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</si>
  <si>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</si>
  <si>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</si>
  <si>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</si>
  <si>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</si>
  <si>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</si>
  <si>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</si>
  <si>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</si>
  <si>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</si>
  <si>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</si>
  <si>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</si>
  <si>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</si>
  <si>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</si>
  <si>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</si>
  <si>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</si>
  <si>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</si>
  <si>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</si>
  <si>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</si>
  <si>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</si>
  <si>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</si>
  <si>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</si>
  <si>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</si>
  <si>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</si>
  <si>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</si>
  <si>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</si>
  <si>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</si>
  <si>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</si>
  <si>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</si>
  <si>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</si>
  <si>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</si>
  <si>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</si>
  <si>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</si>
  <si>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</si>
  <si>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</si>
  <si>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</si>
  <si>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</si>
  <si>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</si>
  <si>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</si>
  <si>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</si>
  <si>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</si>
  <si>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</si>
  <si>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</si>
  <si>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пр. Металлургов, д.13</t>
  </si>
  <si>
    <r>
      <t xml:space="preserve">общая площадь дома, кв. м.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3 572,9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</si>
</sst>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6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9" zoomScaleNormal="100" zoomScaleSheetLayoutView="100" workbookViewId="0">
      <selection activeCell="E67" sqref="E6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6" t="s">
        <v>196</v>
      </c>
      <c r="B3" s="46"/>
      <c r="C3" s="46"/>
      <c r="D3" s="46"/>
      <c r="E3" s="46"/>
    </row>
    <row r="4" spans="1:5" ht="15" customHeight="1" x14ac:dyDescent="0.25">
      <c r="A4" s="46" t="s">
        <v>0</v>
      </c>
      <c r="B4" s="46"/>
      <c r="C4" s="46"/>
      <c r="D4" s="46"/>
      <c r="E4" s="46"/>
    </row>
    <row r="5" spans="1:5" ht="15" customHeight="1" x14ac:dyDescent="0.25">
      <c r="A5" s="46" t="s">
        <v>197</v>
      </c>
      <c r="B5" s="46"/>
      <c r="C5" s="46"/>
      <c r="D5" s="46"/>
      <c r="E5" s="46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7" t="s">
        <v>198</v>
      </c>
      <c r="B7" s="47"/>
      <c r="C7" s="47"/>
      <c r="D7" s="47"/>
      <c r="E7" s="47"/>
    </row>
    <row r="8" spans="1:5" x14ac:dyDescent="0.25">
      <c r="A8" s="47" t="s">
        <v>1</v>
      </c>
      <c r="B8" s="47"/>
      <c r="C8" s="47"/>
      <c r="D8" s="47"/>
      <c r="E8" s="47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8" t="s">
        <v>14</v>
      </c>
      <c r="B14" s="49"/>
      <c r="C14" s="49"/>
      <c r="D14" s="49"/>
      <c r="E14" s="50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782514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E19*0.494</f>
        <v>386561.91599999997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E19*0.338</f>
        <v>264489.73200000002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E19*0.168</f>
        <v>131462.35200000001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696236.21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654386.21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46500*0.9</f>
        <v>41850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696236.21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22153.371999999974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128127.79000000004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674082.83799999999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9.6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0.2*3572.9*12</f>
        <v>8574.9600000000009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E39/3572.9/12</f>
        <v>0.20000000000000004</v>
      </c>
    </row>
    <row r="43" spans="1:6" ht="66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1.85*3572.9*12</f>
        <v>79318.38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E44/3572.9/12</f>
        <v>1.8499999999999999</v>
      </c>
    </row>
    <row r="48" spans="1:6" ht="26.4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2.6*3572.9*12</f>
        <v>111474.48000000001</v>
      </c>
    </row>
    <row r="50" spans="1:6" ht="39.6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E49/3572.9/12</f>
        <v>2.6</v>
      </c>
    </row>
    <row r="53" spans="1:6" ht="26.4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2.15*3572.9*12</f>
        <v>92180.819999999992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E54/3564.1/12</f>
        <v>2.1553084930276927</v>
      </c>
    </row>
    <row r="58" spans="1:6" ht="26.4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0.18*3572.9*12</f>
        <v>7717.4639999999999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E59/3572.9/12</f>
        <v>0.18000000000000002</v>
      </c>
    </row>
    <row r="63" spans="1:6" ht="26.4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159156.49</v>
      </c>
    </row>
    <row r="65" spans="1:6" ht="26.4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E64/3564.1/12</f>
        <v>3.7212875153147587</v>
      </c>
    </row>
    <row r="68" spans="1:6" ht="26.4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0.65*3572.9*12</f>
        <v>27868.620000000003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E69/3572.9/12</f>
        <v>0.65</v>
      </c>
    </row>
    <row r="73" spans="1:6" ht="26.4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3.05*3572.9*12</f>
        <v>130768.13999999998</v>
      </c>
    </row>
    <row r="75" spans="1:6" ht="39.6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E74/3572.9/12</f>
        <v>3.0499999999999994</v>
      </c>
    </row>
    <row r="78" spans="1:6" ht="52.8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31">
        <f>0.6*3572.9*12</f>
        <v>25724.879999999997</v>
      </c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33">
        <f>E79/3572.9/12</f>
        <v>0.6</v>
      </c>
    </row>
    <row r="83" spans="1:6" ht="26.4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/>
    </row>
    <row r="85" spans="1:6" ht="39.6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E84/3564.1/2</f>
        <v>0</v>
      </c>
    </row>
    <row r="88" spans="1:6" ht="26.4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>E94/3564.1/2</f>
        <v>0</v>
      </c>
    </row>
    <row r="98" spans="1:6" ht="26.4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5"/>
      <c r="B102" s="10" t="s">
        <v>78</v>
      </c>
      <c r="C102" s="11" t="s">
        <v>17</v>
      </c>
      <c r="D102" s="10" t="s">
        <v>78</v>
      </c>
      <c r="E102" s="33">
        <f>E99/3564.1/2</f>
        <v>0</v>
      </c>
    </row>
    <row r="103" spans="1:6" ht="39.6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31">
        <f>0.4*3572.9*12</f>
        <v>17149.920000000002</v>
      </c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33">
        <f>E119/3572.9/12</f>
        <v>0.40000000000000008</v>
      </c>
    </row>
    <row r="123" spans="1:6" ht="52.8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31">
        <f>0.33*3572.9*12</f>
        <v>14148.684000000001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33">
        <f>E124/3572.9/12</f>
        <v>0.33</v>
      </c>
    </row>
    <row r="128" spans="1:6" ht="26.4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E134/3564.1/2</f>
        <v>0</v>
      </c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44630.53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44630.53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37487.600000000006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9842.82+468.15+2119.12+2711.38+22346.13</f>
        <v>37487.600000000006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7142.929999999993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2.8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2540.06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E161/3572.9/12</f>
        <v>5.9243658279455526E-2</v>
      </c>
      <c r="F164" s="5"/>
    </row>
    <row r="165" spans="1:6" ht="66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11798.53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E166/3572.9/12</f>
        <v>0.27518565684271418</v>
      </c>
      <c r="F169" s="5"/>
    </row>
    <row r="170" spans="1:6" ht="66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561.14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E171/3572.9/12</f>
        <v>1.3087874462388162E-2</v>
      </c>
      <c r="F174" s="5"/>
    </row>
    <row r="175" spans="1:6" ht="39.6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3250.24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E176/3572.9/12</f>
        <v>7.580770056070231E-2</v>
      </c>
      <c r="F179" s="5"/>
    </row>
    <row r="180" spans="1:6" ht="52.8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26480.560000000001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E181/3572.9/12</f>
        <v>0.61762527172138415</v>
      </c>
    </row>
    <row r="185" spans="1:6" ht="15" customHeight="1" x14ac:dyDescent="0.25">
      <c r="A185" s="48" t="s">
        <v>137</v>
      </c>
      <c r="B185" s="49"/>
      <c r="C185" s="49"/>
      <c r="D185" s="49"/>
      <c r="E185" s="50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8" t="s">
        <v>147</v>
      </c>
      <c r="B190" s="49"/>
      <c r="C190" s="49"/>
      <c r="D190" s="49"/>
      <c r="E190" s="50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8" t="s">
        <v>154</v>
      </c>
      <c r="B197" s="49"/>
      <c r="C197" s="49"/>
      <c r="D197" s="49"/>
      <c r="E197" s="50"/>
    </row>
    <row r="198" spans="1:5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2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52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52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52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53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2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2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2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53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2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2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2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2"/>
      <c r="B251" s="10" t="s">
        <v>160</v>
      </c>
      <c r="C251" s="11" t="s">
        <v>17</v>
      </c>
      <c r="D251" s="10" t="s">
        <v>160</v>
      </c>
    </row>
    <row r="252" spans="1:5" x14ac:dyDescent="0.25">
      <c r="A252" s="52"/>
      <c r="B252" s="10" t="s">
        <v>161</v>
      </c>
      <c r="C252" s="11" t="s">
        <v>17</v>
      </c>
      <c r="D252" s="10" t="s">
        <v>161</v>
      </c>
    </row>
    <row r="253" spans="1:5" x14ac:dyDescent="0.25">
      <c r="A253" s="52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2"/>
      <c r="B270" s="10" t="s">
        <v>158</v>
      </c>
      <c r="C270" s="11" t="s">
        <v>159</v>
      </c>
      <c r="D270" s="10" t="s">
        <v>158</v>
      </c>
      <c r="E270" s="37"/>
    </row>
    <row r="271" spans="1:5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2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2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52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52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52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6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6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6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6" ht="26.4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8" t="s">
        <v>182</v>
      </c>
      <c r="B318" s="49"/>
      <c r="C318" s="49"/>
      <c r="D318" s="49"/>
      <c r="E318" s="50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8</v>
      </c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>
        <v>33579.75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2021-03-29T04:24:36Z</dcterms:modified>
</cp:coreProperties>
</file>