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94" i="1" l="1"/>
  <c r="E27" i="1"/>
  <c r="E147" i="1" l="1"/>
  <c r="E184" i="1"/>
  <c r="E179" i="1"/>
  <c r="E174" i="1"/>
  <c r="E169" i="1"/>
  <c r="E164" i="1"/>
  <c r="E124" i="1"/>
  <c r="E84" i="1"/>
  <c r="E74" i="1"/>
  <c r="E69" i="1"/>
  <c r="E59" i="1"/>
  <c r="E54" i="1"/>
  <c r="E49" i="1"/>
  <c r="E44" i="1"/>
  <c r="E127" i="1"/>
  <c r="E97" i="1"/>
  <c r="E87" i="1"/>
  <c r="E77" i="1"/>
  <c r="E72" i="1"/>
  <c r="E67" i="1"/>
  <c r="E62" i="1"/>
  <c r="E57" i="1"/>
  <c r="E52" i="1"/>
  <c r="E47" i="1"/>
  <c r="E42" i="1"/>
  <c r="E39" i="1"/>
  <c r="E21" i="1" l="1"/>
  <c r="E22" i="1"/>
  <c r="E20" i="1"/>
  <c r="E36" i="1" l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<sst xmlns="http://schemas.openxmlformats.org/spreadsheetml/2006/main" count="1133" uniqueCount="200">
  <si>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</si>
  <si>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</si>
  <si>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</si>
  <si>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</si>
  <si>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</si>
  <si>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</si>
  <si>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</si>
  <si>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</si>
  <si>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</si>
  <si>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</si>
  <si>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</si>
  <si>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</si>
  <si>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</si>
  <si>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</si>
  <si>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</si>
  <si>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</si>
  <si>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</si>
  <si>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</si>
  <si>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</si>
  <si>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</si>
  <si>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</si>
  <si>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</si>
  <si>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</si>
  <si>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</si>
  <si>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</si>
  <si>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</si>
  <si>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</si>
  <si>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</si>
  <si>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</si>
  <si>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</si>
  <si>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</si>
  <si>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</si>
  <si>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</si>
  <si>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</si>
  <si>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</si>
  <si>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</si>
  <si>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</si>
  <si>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</si>
  <si>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</si>
  <si>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</si>
  <si>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</si>
  <si>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</si>
  <si>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</si>
  <si>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</si>
  <si>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</si>
  <si>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</si>
  <si>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</si>
  <si>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</si>
  <si>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</si>
  <si>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</si>
  <si>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</si>
  <si>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</si>
  <si>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</si>
  <si>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</si>
  <si>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</si>
  <si>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</si>
  <si>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</si>
  <si>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</si>
  <si>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</si>
  <si>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</si>
  <si>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</si>
  <si>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</si>
  <si>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</si>
  <si>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</si>
  <si>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</si>
  <si>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</si>
  <si>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</si>
  <si>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</si>
  <si>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</si>
  <si>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</si>
  <si>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</si>
  <si>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</si>
  <si>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</si>
  <si>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</si>
  <si>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</si>
  <si>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</si>
  <si>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</si>
  <si>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</si>
  <si>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</si>
  <si>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</si>
  <si>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</si>
  <si>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</si>
  <si>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</si>
  <si>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</si>
  <si>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</si>
  <si>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</si>
  <si>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</si>
  <si>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</si>
  <si>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</si>
  <si>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</si>
  <si>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</si>
  <si>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</si>
  <si>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</si>
  <si>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</si>
  <si>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</si>
  <si>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</si>
  <si>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</si>
  <si>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</si>
  <si>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</si>
  <si>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</si>
  <si>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</si>
  <si>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</si>
  <si>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</si>
  <si>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</si>
  <si>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</si>
  <si>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</si>
  <si>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</si>
  <si>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</si>
  <si>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</si>
  <si>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</si>
  <si>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</si>
  <si>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</si>
  <si>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</si>
  <si>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</si>
  <si>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</si>
  <si>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</si>
  <si>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</si>
  <si>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</si>
  <si>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</si>
  <si>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</si>
  <si>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</si>
  <si>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</si>
  <si>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</si>
  <si>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</si>
  <si>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</si>
  <si>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</si>
  <si>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</si>
  <si>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</si>
  <si>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</si>
  <si>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</si>
  <si>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</si>
  <si>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</si>
  <si>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</si>
  <si>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</si>
  <si>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</si>
  <si>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</si>
  <si>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</si>
  <si>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</si>
  <si>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</si>
  <si>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</si>
  <si>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</si>
  <si>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</si>
  <si>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</si>
  <si>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</si>
  <si>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</si>
  <si>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</si>
  <si>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</si>
  <si>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</si>
  <si>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</si>
  <si>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</si>
  <si>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</si>
  <si>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</si>
  <si>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</si>
  <si>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</si>
  <si>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</si>
  <si>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</si>
  <si>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</si>
  <si>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</si>
  <si>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</si>
  <si>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</si>
  <si>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</si>
  <si>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</si>
  <si>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</si>
  <si>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</si>
  <si>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</si>
  <si>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</si>
  <si>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</si>
  <si>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</si>
  <si>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</si>
  <si>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</si>
  <si>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</si>
  <si>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</si>
  <si>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</si>
  <si>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</si>
  <si>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</si>
  <si>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</si>
  <si>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</si>
  <si>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</si>
  <si>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</si>
  <si>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</si>
  <si>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</si>
  <si>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</si>
  <si>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</si>
  <si>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</si>
  <si>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</si>
  <si>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</si>
  <si>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</si>
  <si>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</si>
  <si>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</si>
  <si>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</si>
  <si>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</si>
  <si>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</si>
  <si>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</si>
  <si>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</si>
  <si>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</si>
  <si>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</si>
  <si>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Малиновского, д. 27</t>
  </si>
  <si>
    <t>общая площадь дома, кв. м. 10 823,17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</si>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</sst>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0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196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197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7">
        <v>-3551.6952000004239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596004.34000000032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3121502.43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E19*0.515</f>
        <v>1607573.7514500001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E19*0.339</f>
        <v>1058189.3237700001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E19*0.146</f>
        <v>455739.35477999999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3305001.22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3196081.22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>
        <f>155600*0.7</f>
        <v>108920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3301449.5247999998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4">
        <f>E29-E36</f>
        <v>535070.39959999966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521425.55000000028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3">
        <f>E39+E44+E49+E54+E59+E69+E74+E84+E94+E99+E64+E124</f>
        <v>2766379.1252000001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0.15*10823.17*12</f>
        <v>19481.705999999998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E39/10823.17/12</f>
        <v>0.15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1.8*10823.17*12</f>
        <v>233780.47200000001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E44/10823.17/12</f>
        <v>1.8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3.5*10823.17*12</f>
        <v>454573.14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E49/10823.17/12</f>
        <v>3.5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2.14*10823.17*12</f>
        <v>277939.00560000003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E54/10823.17/12</f>
        <v>2.14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0.16*10823.17*12</f>
        <v>20780.486400000002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E59/10823.17/12</f>
        <v>0.16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703915.85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3">
        <f>E64/10823.17/12</f>
        <v>5.419821934485614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0.59*10823.17*12</f>
        <v>76628.043600000005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3">
        <f>E69/10823.17/12</f>
        <v>0.59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3.5*10823.17*12</f>
        <v>454573.14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3">
        <f>E74/10823.17/12</f>
        <v>3.5</v>
      </c>
    </row>
    <row r="78" spans="1:6" ht="51" hidden="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52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53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2"/>
      <c r="B84" s="10" t="s">
        <v>70</v>
      </c>
      <c r="C84" s="11" t="s">
        <v>17</v>
      </c>
      <c r="D84" s="10" t="s">
        <v>70</v>
      </c>
      <c r="E84" s="31">
        <f>0.36*10823.17*12</f>
        <v>46756.094400000002</v>
      </c>
    </row>
    <row r="85" spans="1:6" ht="38.25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3"/>
      <c r="B87" s="10" t="s">
        <v>78</v>
      </c>
      <c r="C87" s="11" t="s">
        <v>17</v>
      </c>
      <c r="D87" s="10" t="s">
        <v>78</v>
      </c>
      <c r="E87" s="33">
        <f>E84/10823.17/12</f>
        <v>0.36000000000000004</v>
      </c>
    </row>
    <row r="88" spans="1:6" ht="25.5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2"/>
      <c r="B94" s="10" t="s">
        <v>70</v>
      </c>
      <c r="C94" s="11" t="s">
        <v>17</v>
      </c>
      <c r="D94" s="10" t="s">
        <v>70</v>
      </c>
      <c r="E94" s="31">
        <f>3.5*10823.17*12</f>
        <v>454573.14</v>
      </c>
    </row>
    <row r="95" spans="1:6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3"/>
      <c r="B97" s="10" t="s">
        <v>78</v>
      </c>
      <c r="C97" s="11" t="s">
        <v>17</v>
      </c>
      <c r="D97" s="10" t="s">
        <v>78</v>
      </c>
      <c r="E97" s="33">
        <f>E94/10823.17/12</f>
        <v>3.5</v>
      </c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2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3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12">
        <f>0.18*10823.17*12</f>
        <v>23378.047200000001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3">
        <f>E124/10823.17/12</f>
        <v>0.18000000000000002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0">
        <v>43660.76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225830.36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v>227910.39999999999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2">
        <f>E146</f>
        <v>227910.39999999999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41580.720000000001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5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11408.25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3">
        <f>E161/10823.17/12</f>
        <v>8.7838174952439993E-2</v>
      </c>
      <c r="F164" s="5"/>
    </row>
    <row r="165" spans="1:6" ht="63.75" x14ac:dyDescent="0.25">
      <c r="A165" s="5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54843.06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3">
        <f>E166/10823.17/12</f>
        <v>0.42226584263205691</v>
      </c>
      <c r="F169" s="5"/>
    </row>
    <row r="170" spans="1:6" ht="63.75" x14ac:dyDescent="0.25">
      <c r="A170" s="5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2516.73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3">
        <f>E171/10823.17/12</f>
        <v>1.9377640746657401E-2</v>
      </c>
      <c r="F174" s="5"/>
    </row>
    <row r="175" spans="1:6" ht="38.25" x14ac:dyDescent="0.25">
      <c r="A175" s="51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14816.37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3">
        <f>E176/10823.17/12</f>
        <v>0.11407910067013638</v>
      </c>
      <c r="F179" s="5"/>
    </row>
    <row r="180" spans="1:6" ht="51" x14ac:dyDescent="0.25">
      <c r="A180" s="5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142245.95000000001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3">
        <f>E181/10823.17/12</f>
        <v>1.0952271069073725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8" t="s">
        <v>154</v>
      </c>
      <c r="B197" s="49"/>
      <c r="C197" s="49"/>
      <c r="D197" s="49"/>
      <c r="E197" s="50"/>
    </row>
    <row r="198" spans="1:6" hidden="1" x14ac:dyDescent="0.25">
      <c r="A198" s="45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46"/>
      <c r="B200" s="10" t="s">
        <v>158</v>
      </c>
      <c r="C200" s="11" t="s">
        <v>159</v>
      </c>
      <c r="D200" s="10" t="s">
        <v>158</v>
      </c>
      <c r="E200" s="38"/>
    </row>
    <row r="201" spans="1:6" hidden="1" x14ac:dyDescent="0.25">
      <c r="A201" s="46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46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46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46"/>
      <c r="B204" s="10" t="s">
        <v>163</v>
      </c>
      <c r="C204" s="11" t="s">
        <v>17</v>
      </c>
      <c r="D204" s="10" t="s">
        <v>163</v>
      </c>
      <c r="E204" s="34"/>
      <c r="F204" s="36"/>
    </row>
    <row r="205" spans="1:6" ht="25.5" hidden="1" x14ac:dyDescent="0.25">
      <c r="A205" s="46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46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47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45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6"/>
      <c r="B210" s="10" t="s">
        <v>158</v>
      </c>
      <c r="C210" s="11" t="s">
        <v>159</v>
      </c>
      <c r="D210" s="10" t="s">
        <v>158</v>
      </c>
      <c r="E210" s="38"/>
    </row>
    <row r="211" spans="1:5" hidden="1" x14ac:dyDescent="0.25">
      <c r="A211" s="46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6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6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46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6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6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47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45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6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6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6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6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6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6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6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7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5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6"/>
      <c r="B230" s="10" t="s">
        <v>158</v>
      </c>
      <c r="C230" s="11" t="s">
        <v>159</v>
      </c>
      <c r="D230" s="10" t="s">
        <v>158</v>
      </c>
      <c r="E230" s="38"/>
    </row>
    <row r="231" spans="1:5" hidden="1" x14ac:dyDescent="0.25">
      <c r="A231" s="46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6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6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46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6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6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47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5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6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6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6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6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6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6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6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7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5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6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6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46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46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46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6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6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7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5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6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6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6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6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6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6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6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7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5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6"/>
      <c r="B270" s="10" t="s">
        <v>158</v>
      </c>
      <c r="C270" s="11" t="s">
        <v>159</v>
      </c>
      <c r="D270" s="10" t="s">
        <v>158</v>
      </c>
      <c r="E270" s="38"/>
    </row>
    <row r="271" spans="1:5" hidden="1" x14ac:dyDescent="0.25">
      <c r="A271" s="46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6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6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46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6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6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47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5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6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6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6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6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6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6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6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7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5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46"/>
      <c r="B290" s="10" t="s">
        <v>158</v>
      </c>
      <c r="C290" s="11" t="s">
        <v>159</v>
      </c>
      <c r="D290" s="10" t="s">
        <v>158</v>
      </c>
      <c r="E290" s="38"/>
    </row>
    <row r="291" spans="1:5" hidden="1" x14ac:dyDescent="0.25">
      <c r="A291" s="46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46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46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46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46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46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47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45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46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46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46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46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46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6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6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7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5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6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6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6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6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6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6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6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7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182</v>
      </c>
      <c r="B318" s="49"/>
      <c r="C318" s="49"/>
      <c r="D318" s="49"/>
      <c r="E318" s="50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4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>
        <v>43903.39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2022-03-11T02:51:39Z</cp:lastPrinted>
  <dcterms:created xsi:type="dcterms:W3CDTF">2019-01-24T04:09:30Z</dcterms:created>
  <dcterms:modified xsi:type="dcterms:W3CDTF">2023-03-07T05:55:50Z</dcterms:modified>
</cp:coreProperties>
</file>