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23" i="1" s="1"/>
  <c r="E145" i="1" l="1"/>
  <c r="E67" i="1" l="1"/>
  <c r="E184" i="1" l="1"/>
  <c r="E179" i="1"/>
  <c r="E174" i="1"/>
  <c r="E169" i="1"/>
  <c r="E22" i="1"/>
  <c r="E21" i="1"/>
  <c r="E20" i="1"/>
  <c r="E164" i="1"/>
  <c r="E59" i="1" l="1"/>
  <c r="E62" i="1" s="1"/>
  <c r="E57" i="1"/>
  <c r="E54" i="1"/>
  <c r="E52" i="1"/>
  <c r="E49" i="1"/>
  <c r="E117" i="1"/>
  <c r="E127" i="1"/>
  <c r="E124" i="1"/>
  <c r="E122" i="1"/>
  <c r="E119" i="1"/>
  <c r="E82" i="1"/>
  <c r="E79" i="1"/>
  <c r="E77" i="1"/>
  <c r="E74" i="1"/>
  <c r="E72" i="1"/>
  <c r="E69" i="1"/>
  <c r="E47" i="1"/>
  <c r="E44" i="1"/>
  <c r="E42" i="1"/>
  <c r="E39" i="1"/>
  <c r="E137" i="1" l="1"/>
  <c r="E102" i="1"/>
  <c r="E97" i="1"/>
  <c r="E87" i="1"/>
  <c r="E196" i="1" l="1"/>
  <c r="E142" i="1"/>
  <c r="E155" i="1" s="1"/>
  <c r="E36" i="1" l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<sst xmlns="http://schemas.openxmlformats.org/spreadsheetml/2006/main" count="1132" uniqueCount="199">
  <si>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</si>
  <si>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</si>
  <si>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</si>
  <si>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</si>
  <si>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</si>
  <si>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</si>
  <si>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</si>
  <si>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</si>
  <si>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</si>
  <si>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</si>
  <si>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</si>
  <si>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</si>
  <si>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</si>
  <si>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</si>
  <si>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</si>
  <si>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</si>
  <si>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</si>
  <si>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</si>
  <si>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</si>
  <si>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</si>
  <si>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</si>
  <si>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</si>
  <si>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</si>
  <si>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</si>
  <si>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</si>
  <si>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</si>
  <si>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</si>
  <si>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</si>
  <si>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</si>
  <si>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</si>
  <si>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</si>
  <si>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</si>
  <si>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</si>
  <si>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</si>
  <si>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</si>
  <si>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</si>
  <si>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</si>
  <si>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</si>
  <si>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</si>
  <si>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</si>
  <si>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</si>
  <si>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</si>
  <si>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</si>
  <si>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</si>
  <si>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</si>
  <si>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</si>
  <si>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</si>
  <si>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</si>
  <si>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</si>
  <si>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</si>
  <si>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</si>
  <si>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</si>
  <si>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</si>
  <si>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</si>
  <si>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</si>
  <si>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</si>
  <si>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</si>
  <si>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</si>
  <si>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</si>
  <si>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</si>
  <si>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</si>
  <si>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</si>
  <si>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</si>
  <si>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</si>
  <si>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</si>
  <si>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</si>
  <si>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</si>
  <si>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</si>
  <si>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</si>
  <si>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</si>
  <si>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</si>
  <si>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</si>
  <si>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</si>
  <si>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</si>
  <si>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</si>
  <si>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</si>
  <si>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</si>
  <si>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</si>
  <si>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</si>
  <si>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</si>
  <si>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</si>
  <si>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</si>
  <si>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</si>
  <si>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</si>
  <si>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</si>
  <si>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</si>
  <si>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</si>
  <si>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</si>
  <si>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</si>
  <si>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</si>
  <si>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</si>
  <si>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</si>
  <si>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</si>
  <si>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</si>
  <si>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</si>
  <si>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</si>
  <si>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</si>
  <si>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</si>
  <si>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</si>
  <si>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</si>
  <si>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</si>
  <si>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</si>
  <si>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</si>
  <si>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</si>
  <si>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</si>
  <si>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</si>
  <si>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</si>
  <si>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</si>
  <si>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</si>
  <si>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</si>
  <si>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</si>
  <si>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</si>
  <si>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</si>
  <si>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</si>
  <si>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</si>
  <si>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</si>
  <si>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</si>
  <si>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</si>
  <si>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</si>
  <si>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</si>
  <si>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</si>
  <si>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</si>
  <si>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</si>
  <si>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</si>
  <si>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</si>
  <si>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</si>
  <si>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</si>
  <si>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</si>
  <si>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</si>
  <si>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</si>
  <si>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</si>
  <si>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</si>
  <si>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</si>
  <si>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</si>
  <si>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</si>
  <si>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</si>
  <si>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</si>
  <si>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</si>
  <si>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</si>
  <si>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</si>
  <si>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</si>
  <si>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</si>
  <si>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</si>
  <si>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</si>
  <si>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</si>
  <si>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</si>
  <si>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</si>
  <si>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</si>
  <si>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</si>
  <si>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</si>
  <si>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</si>
  <si>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</si>
  <si>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</si>
  <si>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</si>
  <si>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</si>
  <si>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</si>
  <si>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</si>
  <si>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</si>
  <si>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</si>
  <si>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</si>
  <si>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</si>
  <si>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</si>
  <si>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</si>
  <si>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</si>
  <si>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</si>
  <si>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</si>
  <si>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</si>
  <si>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</si>
  <si>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</si>
  <si>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</si>
  <si>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</si>
  <si>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</si>
  <si>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</si>
  <si>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</si>
  <si>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</si>
  <si>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</si>
  <si>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</si>
  <si>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</si>
  <si>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</si>
  <si>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</si>
  <si>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</si>
  <si>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</si>
  <si>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</si>
  <si>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</si>
  <si>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</si>
  <si>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</si>
  <si>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</si>
  <si>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</si>
  <si>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</si>
  <si>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</si>
  <si>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</si>
  <si>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</si>
  <si>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</si>
  <si>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</si>
  <si>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</si>
  <si>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</si>
  <si>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д.15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</si>
  <si>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3 573,1</t>
    </r>
  </si>
  <si>
    <t>Отчет ООО УК "Триумф"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</si>
</sst>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13" fillId="0" borderId="6" xfId="0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zoomScaleNormal="100" zoomScaleSheetLayoutView="100" workbookViewId="0">
      <selection activeCell="I19" sqref="I19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6.8554687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48" t="s">
        <v>198</v>
      </c>
      <c r="B3" s="48"/>
      <c r="C3" s="48"/>
      <c r="D3" s="48"/>
      <c r="E3" s="48"/>
    </row>
    <row r="4" spans="1:6" ht="15" customHeight="1" x14ac:dyDescent="0.25">
      <c r="A4" s="48" t="s">
        <v>0</v>
      </c>
      <c r="B4" s="48"/>
      <c r="C4" s="48"/>
      <c r="D4" s="48"/>
      <c r="E4" s="48"/>
    </row>
    <row r="5" spans="1:6" ht="15" customHeight="1" x14ac:dyDescent="0.25">
      <c r="A5" s="48" t="s">
        <v>196</v>
      </c>
      <c r="B5" s="48"/>
      <c r="C5" s="48"/>
      <c r="D5" s="48"/>
      <c r="E5" s="48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9" t="s">
        <v>197</v>
      </c>
      <c r="B7" s="49"/>
      <c r="C7" s="49"/>
      <c r="D7" s="49"/>
      <c r="E7" s="49"/>
    </row>
    <row r="8" spans="1:6" x14ac:dyDescent="0.25">
      <c r="A8" s="49" t="s">
        <v>1</v>
      </c>
      <c r="B8" s="49"/>
      <c r="C8" s="49"/>
      <c r="D8" s="49"/>
      <c r="E8" s="49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0" t="s">
        <v>14</v>
      </c>
      <c r="B14" s="51"/>
      <c r="C14" s="51"/>
      <c r="D14" s="51"/>
      <c r="E14" s="52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>
        <v>-171610.11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136338.32999999999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780337.04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E19*0.503</f>
        <v>392509.53112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</f>
        <v>257511.22320000004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E19*0.167</f>
        <v>130316.28568000002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791529.93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750129.93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1">
        <f>46000*0.9</f>
        <v>41400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619919.82000000007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4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98961.840000000142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166545.43999999994</v>
      </c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520957.97999999992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8.25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0.2*3573.1*12</f>
        <v>8575.44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3">
        <f>E39/3573.1/12</f>
        <v>0.20000000000000004</v>
      </c>
    </row>
    <row r="43" spans="1:6" ht="63.75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1.35*3573.1*12</f>
        <v>57884.22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3">
        <f>E44/3573.1/12</f>
        <v>1.3499999999999999</v>
      </c>
    </row>
    <row r="48" spans="1:6" ht="25.5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2.8*3573.1*12</f>
        <v>120056.15999999997</v>
      </c>
    </row>
    <row r="50" spans="1:6" ht="38.25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3">
        <f>E49/3573.1/12</f>
        <v>2.7999999999999994</v>
      </c>
    </row>
    <row r="53" spans="1:6" ht="25.5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2.5*3573.1*12</f>
        <v>107193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3">
        <f>E54/3573.1/12</f>
        <v>2.5</v>
      </c>
    </row>
    <row r="58" spans="1:6" ht="25.5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0.17*3573.1*12</f>
        <v>7289.1239999999998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E59/3573.1/12</f>
        <v>0.17</v>
      </c>
    </row>
    <row r="63" spans="1:6" ht="25.5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3">
        <f>E64/3564.1/12</f>
        <v>0</v>
      </c>
    </row>
    <row r="68" spans="1:6" ht="25.5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0.6*3573.1*12</f>
        <v>25726.319999999996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3">
        <f>E69/3573.1/12</f>
        <v>0.6</v>
      </c>
    </row>
    <row r="73" spans="1:6" ht="25.5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3.05*3573.1*12</f>
        <v>130775.45999999999</v>
      </c>
    </row>
    <row r="75" spans="1:6" ht="38.25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3">
        <f>E74/3573.1/12</f>
        <v>3.0500000000000003</v>
      </c>
    </row>
    <row r="78" spans="1:6" ht="51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31">
        <f>0.6*3573.1*12</f>
        <v>25726.319999999996</v>
      </c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33">
        <f>E79/3573.1/12</f>
        <v>0.6</v>
      </c>
    </row>
    <row r="83" spans="1:6" ht="25.5" hidden="1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6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7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5.5" hidden="1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6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7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5.5" hidden="1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7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8.25" hidden="1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7"/>
      <c r="B117" s="10" t="s">
        <v>78</v>
      </c>
      <c r="C117" s="11" t="s">
        <v>17</v>
      </c>
      <c r="D117" s="10" t="s">
        <v>78</v>
      </c>
      <c r="E117" s="19">
        <f>E114/3573.1/12</f>
        <v>0</v>
      </c>
    </row>
    <row r="118" spans="1:6" ht="63.75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6"/>
      <c r="B119" s="10" t="s">
        <v>70</v>
      </c>
      <c r="C119" s="11" t="s">
        <v>17</v>
      </c>
      <c r="D119" s="10" t="s">
        <v>70</v>
      </c>
      <c r="E119" s="31">
        <f>0.4*3573.1*12</f>
        <v>17150.88</v>
      </c>
    </row>
    <row r="120" spans="1:6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7"/>
      <c r="B122" s="10" t="s">
        <v>78</v>
      </c>
      <c r="C122" s="11" t="s">
        <v>17</v>
      </c>
      <c r="D122" s="10" t="s">
        <v>78</v>
      </c>
      <c r="E122" s="33">
        <f>E119/3573.1/12</f>
        <v>0.40000000000000008</v>
      </c>
    </row>
    <row r="123" spans="1:6" ht="51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6"/>
      <c r="B124" s="10" t="s">
        <v>70</v>
      </c>
      <c r="C124" s="11" t="s">
        <v>17</v>
      </c>
      <c r="D124" s="10" t="s">
        <v>70</v>
      </c>
      <c r="E124" s="31">
        <f>0.48*3573.1*12</f>
        <v>20581.056</v>
      </c>
    </row>
    <row r="125" spans="1:6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7"/>
      <c r="B127" s="10" t="s">
        <v>78</v>
      </c>
      <c r="C127" s="11" t="s">
        <v>17</v>
      </c>
      <c r="D127" s="10" t="s">
        <v>78</v>
      </c>
      <c r="E127" s="33">
        <f>E124/3573.1/12</f>
        <v>0.48000000000000004</v>
      </c>
    </row>
    <row r="128" spans="1:6" ht="25.5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50" t="s">
        <v>106</v>
      </c>
      <c r="B138" s="51"/>
      <c r="C138" s="51"/>
      <c r="D138" s="51"/>
      <c r="E138" s="52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7763.51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46782.530000000006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32">
        <f>E146</f>
        <v>43981.27</v>
      </c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v>43981.27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/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E142-E146+E141</f>
        <v>10564.77000000001</v>
      </c>
    </row>
    <row r="156" spans="1:5" ht="36.75" customHeight="1" x14ac:dyDescent="0.25">
      <c r="A156" s="50" t="s">
        <v>126</v>
      </c>
      <c r="B156" s="51"/>
      <c r="C156" s="51"/>
      <c r="D156" s="51"/>
      <c r="E156" s="52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129</v>
      </c>
      <c r="B159" s="51"/>
      <c r="C159" s="51"/>
      <c r="D159" s="51"/>
      <c r="E159" s="52"/>
    </row>
    <row r="160" spans="1:5" ht="51" x14ac:dyDescent="0.25">
      <c r="A160" s="45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2792.76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1">
        <f>E161/3573.1/12</f>
        <v>6.5133917326691118E-2</v>
      </c>
      <c r="F164" s="5"/>
    </row>
    <row r="165" spans="1:6" ht="63.75" x14ac:dyDescent="0.25">
      <c r="A165" s="45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13429.78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1">
        <f>E166/3573.1/12</f>
        <v>0.31321494873732431</v>
      </c>
      <c r="F169" s="5"/>
    </row>
    <row r="170" spans="1:6" ht="63.75" x14ac:dyDescent="0.25">
      <c r="A170" s="45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616.02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1">
        <f>E171/3573.1/12</f>
        <v>1.43670762083345E-2</v>
      </c>
      <c r="F174" s="5"/>
    </row>
    <row r="175" spans="1:6" ht="38.25" x14ac:dyDescent="0.25">
      <c r="A175" s="45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3627.73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1">
        <f>E176/3573.1/12</f>
        <v>8.4607437052792625E-2</v>
      </c>
      <c r="F179" s="5"/>
    </row>
    <row r="180" spans="1:6" ht="51" x14ac:dyDescent="0.25">
      <c r="A180" s="45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26316.240000000002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1">
        <f>E181/3573.1/12</f>
        <v>0.61375836108701132</v>
      </c>
    </row>
    <row r="185" spans="1:6" ht="15" hidden="1" customHeight="1" x14ac:dyDescent="0.25">
      <c r="A185" s="50" t="s">
        <v>137</v>
      </c>
      <c r="B185" s="51"/>
      <c r="C185" s="51"/>
      <c r="D185" s="51"/>
      <c r="E185" s="52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50" t="s">
        <v>147</v>
      </c>
      <c r="B190" s="51"/>
      <c r="C190" s="51"/>
      <c r="D190" s="51"/>
      <c r="E190" s="52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hidden="1" customHeight="1" x14ac:dyDescent="0.25">
      <c r="A197" s="50" t="s">
        <v>154</v>
      </c>
      <c r="B197" s="51"/>
      <c r="C197" s="51"/>
      <c r="D197" s="51"/>
      <c r="E197" s="52"/>
    </row>
    <row r="198" spans="1:5" hidden="1" x14ac:dyDescent="0.25">
      <c r="A198" s="53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4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4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4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4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4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4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4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5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3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4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4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4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4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4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4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4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5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3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4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4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4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4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4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4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4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5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3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4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4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4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4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4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4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4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5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3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4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4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4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4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4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4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4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5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3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4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4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4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4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4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4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4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5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3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4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4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4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4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4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4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4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5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3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4"/>
      <c r="B270" s="10" t="s">
        <v>158</v>
      </c>
      <c r="C270" s="11" t="s">
        <v>159</v>
      </c>
      <c r="D270" s="10" t="s">
        <v>158</v>
      </c>
      <c r="E270" s="37"/>
    </row>
    <row r="271" spans="1:5" hidden="1" x14ac:dyDescent="0.25">
      <c r="A271" s="54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4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4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4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4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4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5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3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4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4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4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4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4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4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4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5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3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4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hidden="1" x14ac:dyDescent="0.25">
      <c r="A291" s="54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4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4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4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4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4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5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3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4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4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4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4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4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4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4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4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5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3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4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4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4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4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4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4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4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5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50" t="s">
        <v>182</v>
      </c>
      <c r="B318" s="51"/>
      <c r="C318" s="51"/>
      <c r="D318" s="51"/>
      <c r="E318" s="52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50" t="s">
        <v>188</v>
      </c>
      <c r="B323" s="51"/>
      <c r="C323" s="51"/>
      <c r="D323" s="51"/>
      <c r="E323" s="52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7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118215.44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dcterms:created xsi:type="dcterms:W3CDTF">2019-01-24T04:09:30Z</dcterms:created>
  <dcterms:modified xsi:type="dcterms:W3CDTF">2023-01-20T05:54:57Z</dcterms:modified>
</cp:coreProperties>
</file>