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150" windowWidth="22230" windowHeight="835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147" i="1" l="1"/>
  <c r="E27" i="1"/>
  <c r="E184" i="1" l="1"/>
  <c r="E179" i="1"/>
  <c r="E174" i="1"/>
  <c r="E169" i="1"/>
  <c r="E164" i="1"/>
  <c r="E127" i="1"/>
  <c r="E124" i="1"/>
  <c r="E122" i="1"/>
  <c r="E119" i="1"/>
  <c r="E77" i="1"/>
  <c r="E74" i="1"/>
  <c r="E72" i="1"/>
  <c r="E69" i="1"/>
  <c r="E62" i="1"/>
  <c r="E59" i="1"/>
  <c r="E57" i="1"/>
  <c r="E54" i="1"/>
  <c r="E52" i="1"/>
  <c r="E49" i="1"/>
  <c r="E47" i="1"/>
  <c r="E44" i="1"/>
  <c r="E42" i="1"/>
  <c r="E39" i="1"/>
  <c r="E196" i="1" l="1"/>
  <c r="E303" i="1"/>
  <c r="E137" i="1" l="1"/>
  <c r="E102" i="1"/>
  <c r="E97" i="1"/>
  <c r="E87" i="1"/>
  <c r="E67" i="1"/>
  <c r="E22" i="1"/>
  <c r="E21" i="1"/>
  <c r="E20" i="1"/>
  <c r="E142" i="1" l="1"/>
  <c r="E23" i="1" l="1"/>
  <c r="E146" i="1" l="1"/>
  <c r="E155" i="1" l="1"/>
  <c r="E143" i="1"/>
  <c r="E36" i="1"/>
  <c r="E33" i="1"/>
  <c r="E29" i="1"/>
  <c r="E31" i="1" l="1"/>
</calcChain>
</file>

<file path=xl/sharedStrings.xml><?xml version="1.0" encoding="utf-8"?>
<sst xmlns="http://schemas.openxmlformats.org/spreadsheetml/2006/main" count="1132" uniqueCount="199">
  <si>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</si>
  <si>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</si>
  <si>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</si>
  <si>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</si>
  <si>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</si>
  <si>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</si>
  <si>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</si>
  <si>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</si>
  <si>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</si>
  <si>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</si>
  <si>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</si>
  <si>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</si>
  <si>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</si>
  <si>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</si>
  <si>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</si>
  <si>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</si>
  <si>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</si>
  <si>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</si>
  <si>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</si>
  <si>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</si>
  <si>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</si>
  <si>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</si>
  <si>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</si>
  <si>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</si>
  <si>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</si>
  <si>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</si>
  <si>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</si>
  <si>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</si>
  <si>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</si>
  <si>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</si>
  <si>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</si>
  <si>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</si>
  <si>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</si>
  <si>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</si>
  <si>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</si>
  <si>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</si>
  <si>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</si>
  <si>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</si>
  <si>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</si>
  <si>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</si>
  <si>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</si>
  <si>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</si>
  <si>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</si>
  <si>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</si>
  <si>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</si>
  <si>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</si>
  <si>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</si>
  <si>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</si>
  <si>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</si>
  <si>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</si>
  <si>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</si>
  <si>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</si>
  <si>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</si>
  <si>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</si>
  <si>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</si>
  <si>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</si>
  <si>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</si>
  <si>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</si>
  <si>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</si>
  <si>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</si>
  <si>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</si>
  <si>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</si>
  <si>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</si>
  <si>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</si>
  <si>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</si>
  <si>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</si>
  <si>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</si>
  <si>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</si>
  <si>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</si>
  <si>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</si>
  <si>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</si>
  <si>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</si>
  <si>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</si>
  <si>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</si>
  <si>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</si>
  <si>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</si>
  <si>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</si>
  <si>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</si>
  <si>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</si>
  <si>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</si>
  <si>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</si>
  <si>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</si>
  <si>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</si>
  <si>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</si>
  <si>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</si>
  <si>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</si>
  <si>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</si>
  <si>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</si>
  <si>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</si>
  <si>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</si>
  <si>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</si>
  <si>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</si>
  <si>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</si>
  <si>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</si>
  <si>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</si>
  <si>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</si>
  <si>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</si>
  <si>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</si>
  <si>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</si>
  <si>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</si>
  <si>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</si>
  <si>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</si>
  <si>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</si>
  <si>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</si>
  <si>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Прочие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</si>
  <si>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</si>
  <si>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</si>
  <si>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</si>
  <si>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</si>
  <si>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</si>
  <si>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</si>
  <si>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</si>
  <si>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</si>
  <si>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</si>
  <si>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</si>
  <si>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</si>
  <si>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</si>
  <si>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</si>
  <si>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</si>
  <si>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</si>
  <si>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</si>
  <si>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</si>
  <si>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</si>
  <si>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</si>
  <si>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</si>
  <si>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</si>
  <si>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</si>
  <si>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</si>
  <si>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</si>
  <si>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</si>
  <si>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</si>
  <si>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</si>
  <si>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</si>
  <si>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</si>
  <si>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</si>
  <si>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</si>
  <si>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</si>
  <si>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</si>
  <si>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</si>
  <si>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</si>
  <si>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</si>
  <si>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</si>
  <si>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</si>
  <si>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</si>
  <si>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</si>
  <si>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</si>
  <si>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</si>
  <si>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</si>
  <si>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</si>
  <si>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</si>
  <si>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</si>
  <si>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</si>
  <si>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</si>
  <si>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</si>
  <si>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</si>
  <si>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</si>
  <si>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</si>
  <si>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</si>
  <si>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</si>
  <si>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</si>
  <si>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</si>
  <si>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</si>
  <si>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</si>
  <si>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</si>
  <si>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</si>
  <si>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</si>
  <si>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</si>
  <si>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</si>
  <si>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</si>
  <si>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</si>
  <si>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</si>
  <si>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</si>
  <si>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</si>
  <si>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</si>
  <si>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</si>
  <si>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</si>
  <si>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</si>
  <si>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</si>
  <si>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</si>
  <si>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</si>
  <si>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</si>
  <si>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</si>
  <si>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</si>
  <si>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</si>
  <si>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</si>
  <si>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</si>
  <si>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</si>
  <si>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</si>
  <si>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</si>
  <si>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</si>
  <si>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</si>
  <si>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</si>
  <si>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</si>
  <si>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</si>
  <si>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</si>
  <si>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</si>
  <si>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ул. Сергея Лазо, д.18а</t>
  </si>
  <si>
    <t>общая площадь дома, кв. м.    3 067,4</t>
  </si>
  <si>
    <t>Отчет ООО УК "Триумф"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</si>
</sst>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39" fontId="3" fillId="0" borderId="6" xfId="3" applyNumberFormat="1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20" zoomScaleNormal="100" zoomScaleSheetLayoutView="100" workbookViewId="0">
      <selection activeCell="K63" sqref="K63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6.5703125" style="4" customWidth="1"/>
    <col min="7" max="16384" width="9.140625" style="1"/>
  </cols>
  <sheetData>
    <row r="1" spans="1:5" ht="13.9" x14ac:dyDescent="0.25">
      <c r="D1" s="2"/>
      <c r="E1" s="3"/>
    </row>
    <row r="2" spans="1:5" ht="13.9" x14ac:dyDescent="0.25">
      <c r="D2" s="2"/>
      <c r="E2" s="2"/>
    </row>
    <row r="3" spans="1:5" ht="15" customHeight="1" x14ac:dyDescent="0.25">
      <c r="A3" s="44" t="s">
        <v>198</v>
      </c>
      <c r="B3" s="44"/>
      <c r="C3" s="44"/>
      <c r="D3" s="44"/>
      <c r="E3" s="44"/>
    </row>
    <row r="4" spans="1:5" ht="15" customHeight="1" x14ac:dyDescent="0.25">
      <c r="A4" s="44" t="s">
        <v>0</v>
      </c>
      <c r="B4" s="44"/>
      <c r="C4" s="44"/>
      <c r="D4" s="44"/>
      <c r="E4" s="44"/>
    </row>
    <row r="5" spans="1:5" ht="15" customHeight="1" x14ac:dyDescent="0.25">
      <c r="A5" s="44" t="s">
        <v>196</v>
      </c>
      <c r="B5" s="44"/>
      <c r="C5" s="44"/>
      <c r="D5" s="44"/>
      <c r="E5" s="44"/>
    </row>
    <row r="6" spans="1:5" ht="15" customHeight="1" x14ac:dyDescent="0.25">
      <c r="A6" s="5"/>
      <c r="B6" s="5"/>
      <c r="C6" s="5"/>
      <c r="D6" s="5"/>
      <c r="E6" s="5"/>
    </row>
    <row r="7" spans="1:5" x14ac:dyDescent="0.25">
      <c r="A7" s="45" t="s">
        <v>197</v>
      </c>
      <c r="B7" s="45"/>
      <c r="C7" s="45"/>
      <c r="D7" s="45"/>
      <c r="E7" s="45"/>
    </row>
    <row r="8" spans="1:5" x14ac:dyDescent="0.25">
      <c r="A8" s="45" t="s">
        <v>1</v>
      </c>
      <c r="B8" s="45"/>
      <c r="C8" s="45"/>
      <c r="D8" s="45"/>
      <c r="E8" s="45"/>
    </row>
    <row r="9" spans="1:5" ht="14.45" thickBot="1" x14ac:dyDescent="0.3"/>
    <row r="10" spans="1:5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5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44645</v>
      </c>
    </row>
    <row r="12" spans="1:5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44197</v>
      </c>
    </row>
    <row r="13" spans="1:5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44561</v>
      </c>
    </row>
    <row r="14" spans="1:5" ht="32.25" customHeight="1" x14ac:dyDescent="0.25">
      <c r="A14" s="46" t="s">
        <v>14</v>
      </c>
      <c r="B14" s="47"/>
      <c r="C14" s="47"/>
      <c r="D14" s="47"/>
      <c r="E14" s="48"/>
    </row>
    <row r="15" spans="1:5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5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5">
        <v>236684.6</v>
      </c>
    </row>
    <row r="17" spans="1:5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</row>
    <row r="18" spans="1:5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211386.13</v>
      </c>
    </row>
    <row r="19" spans="1:5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697908</v>
      </c>
    </row>
    <row r="20" spans="1:5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E19*0.4965</f>
        <v>346511.32199999999</v>
      </c>
    </row>
    <row r="21" spans="1:5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E19*0.3457</f>
        <v>241266.79560000001</v>
      </c>
    </row>
    <row r="22" spans="1:5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E19*0.1578</f>
        <v>110129.8824</v>
      </c>
    </row>
    <row r="23" spans="1:5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597856.72</v>
      </c>
    </row>
    <row r="24" spans="1:5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549456.72</v>
      </c>
    </row>
    <row r="25" spans="1:5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31"/>
    </row>
    <row r="26" spans="1:5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12"/>
    </row>
    <row r="27" spans="1:5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0">
        <f>60500*0.8</f>
        <v>48400</v>
      </c>
    </row>
    <row r="28" spans="1:5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12"/>
    </row>
    <row r="29" spans="1:5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834541.32</v>
      </c>
    </row>
    <row r="30" spans="1:5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5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331732.84599999996</v>
      </c>
    </row>
    <row r="32" spans="1:5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359837.41000000003</v>
      </c>
    </row>
    <row r="34" spans="1:6" ht="36.75" customHeight="1" x14ac:dyDescent="0.25">
      <c r="A34" s="46" t="s">
        <v>66</v>
      </c>
      <c r="B34" s="47"/>
      <c r="C34" s="47"/>
      <c r="D34" s="47"/>
      <c r="E34" s="48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40">
        <f>E39+E44+E49+E54+E59+E64+E69+E74+E79+E84+E89+E94+E99+E104+E109+E114+E119+E124+E129+E134</f>
        <v>502808.47399999999</v>
      </c>
    </row>
    <row r="37" spans="1:6" ht="34.5" customHeight="1" x14ac:dyDescent="0.25">
      <c r="A37" s="46" t="s">
        <v>71</v>
      </c>
      <c r="B37" s="47"/>
      <c r="C37" s="47"/>
      <c r="D37" s="47"/>
      <c r="E37" s="48"/>
    </row>
    <row r="38" spans="1:6" ht="38.25" x14ac:dyDescent="0.25">
      <c r="A38" s="4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2"/>
      <c r="B39" s="10" t="s">
        <v>70</v>
      </c>
      <c r="C39" s="11" t="s">
        <v>17</v>
      </c>
      <c r="D39" s="10" t="s">
        <v>70</v>
      </c>
      <c r="E39" s="31">
        <f>0.6*3067.4*12</f>
        <v>22085.279999999999</v>
      </c>
    </row>
    <row r="40" spans="1:6" x14ac:dyDescent="0.25">
      <c r="A40" s="4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3"/>
      <c r="B42" s="10" t="s">
        <v>78</v>
      </c>
      <c r="C42" s="11" t="s">
        <v>17</v>
      </c>
      <c r="D42" s="10" t="s">
        <v>78</v>
      </c>
      <c r="E42" s="33">
        <f>E39/3067.4/12</f>
        <v>0.6</v>
      </c>
    </row>
    <row r="43" spans="1:6" ht="63.75" x14ac:dyDescent="0.25">
      <c r="A43" s="4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2"/>
      <c r="B44" s="10" t="s">
        <v>70</v>
      </c>
      <c r="C44" s="11" t="s">
        <v>17</v>
      </c>
      <c r="D44" s="10" t="s">
        <v>70</v>
      </c>
      <c r="E44" s="31">
        <f>1.6*3067.4*12</f>
        <v>58894.080000000002</v>
      </c>
    </row>
    <row r="45" spans="1:6" x14ac:dyDescent="0.25">
      <c r="A45" s="42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3"/>
      <c r="B47" s="10" t="s">
        <v>78</v>
      </c>
      <c r="C47" s="11" t="s">
        <v>17</v>
      </c>
      <c r="D47" s="10" t="s">
        <v>78</v>
      </c>
      <c r="E47" s="33">
        <f>E44/3067.4/12</f>
        <v>1.5999999999999999</v>
      </c>
    </row>
    <row r="48" spans="1:6" ht="25.5" x14ac:dyDescent="0.25">
      <c r="A48" s="4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2"/>
      <c r="B49" s="10" t="s">
        <v>70</v>
      </c>
      <c r="C49" s="11" t="s">
        <v>17</v>
      </c>
      <c r="D49" s="10" t="s">
        <v>70</v>
      </c>
      <c r="E49" s="31">
        <f>3.5*3067.4*12</f>
        <v>128830.79999999999</v>
      </c>
    </row>
    <row r="50" spans="1:6" ht="38.25" x14ac:dyDescent="0.25">
      <c r="A50" s="4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3"/>
      <c r="B52" s="10" t="s">
        <v>78</v>
      </c>
      <c r="C52" s="11" t="s">
        <v>17</v>
      </c>
      <c r="D52" s="10" t="s">
        <v>78</v>
      </c>
      <c r="E52" s="33">
        <f>E49/3067.4/12</f>
        <v>3.4999999999999996</v>
      </c>
    </row>
    <row r="53" spans="1:6" ht="25.5" x14ac:dyDescent="0.25">
      <c r="A53" s="4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2"/>
      <c r="B54" s="10" t="s">
        <v>70</v>
      </c>
      <c r="C54" s="11" t="s">
        <v>17</v>
      </c>
      <c r="D54" s="10" t="s">
        <v>70</v>
      </c>
      <c r="E54" s="31">
        <f>2.5*3067.4*12</f>
        <v>92022</v>
      </c>
    </row>
    <row r="55" spans="1:6" x14ac:dyDescent="0.25">
      <c r="A55" s="4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3"/>
      <c r="B57" s="10" t="s">
        <v>78</v>
      </c>
      <c r="C57" s="11" t="s">
        <v>17</v>
      </c>
      <c r="D57" s="10" t="s">
        <v>78</v>
      </c>
      <c r="E57" s="33">
        <f>E54/3067.4/12</f>
        <v>2.5</v>
      </c>
    </row>
    <row r="58" spans="1:6" ht="25.5" x14ac:dyDescent="0.25">
      <c r="A58" s="4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2"/>
      <c r="B59" s="10" t="s">
        <v>70</v>
      </c>
      <c r="C59" s="11" t="s">
        <v>17</v>
      </c>
      <c r="D59" s="10" t="s">
        <v>70</v>
      </c>
      <c r="E59" s="31">
        <f>0.18*3067.4*12</f>
        <v>6625.5839999999989</v>
      </c>
    </row>
    <row r="60" spans="1:6" x14ac:dyDescent="0.25">
      <c r="A60" s="4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3"/>
      <c r="B62" s="10" t="s">
        <v>78</v>
      </c>
      <c r="C62" s="11" t="s">
        <v>17</v>
      </c>
      <c r="D62" s="10" t="s">
        <v>78</v>
      </c>
      <c r="E62" s="33">
        <f>E59/3067.4/12</f>
        <v>0.17999999999999997</v>
      </c>
    </row>
    <row r="63" spans="1:6" ht="25.5" x14ac:dyDescent="0.25">
      <c r="A63" s="4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2"/>
      <c r="B64" s="10" t="s">
        <v>70</v>
      </c>
      <c r="C64" s="11" t="s">
        <v>17</v>
      </c>
      <c r="D64" s="10" t="s">
        <v>70</v>
      </c>
      <c r="E64" s="31">
        <v>45275.09</v>
      </c>
    </row>
    <row r="65" spans="1:6" ht="25.5" x14ac:dyDescent="0.25">
      <c r="A65" s="4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3"/>
      <c r="B67" s="10" t="s">
        <v>78</v>
      </c>
      <c r="C67" s="11" t="s">
        <v>17</v>
      </c>
      <c r="D67" s="10" t="s">
        <v>78</v>
      </c>
      <c r="E67" s="33">
        <f>E64/3067.4/6</f>
        <v>2.460014453065571</v>
      </c>
    </row>
    <row r="68" spans="1:6" ht="25.5" x14ac:dyDescent="0.25">
      <c r="A68" s="4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2"/>
      <c r="B69" s="10" t="s">
        <v>70</v>
      </c>
      <c r="C69" s="11" t="s">
        <v>17</v>
      </c>
      <c r="D69" s="10" t="s">
        <v>70</v>
      </c>
      <c r="E69" s="31">
        <f>0.6*3067.4*12</f>
        <v>22085.279999999999</v>
      </c>
    </row>
    <row r="70" spans="1:6" x14ac:dyDescent="0.25">
      <c r="A70" s="4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3"/>
      <c r="B72" s="10" t="s">
        <v>78</v>
      </c>
      <c r="C72" s="11" t="s">
        <v>17</v>
      </c>
      <c r="D72" s="10" t="s">
        <v>78</v>
      </c>
      <c r="E72" s="33">
        <f>E69/3067.4/12</f>
        <v>0.6</v>
      </c>
    </row>
    <row r="73" spans="1:6" ht="25.5" x14ac:dyDescent="0.25">
      <c r="A73" s="4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2"/>
      <c r="B74" s="10" t="s">
        <v>70</v>
      </c>
      <c r="C74" s="11" t="s">
        <v>17</v>
      </c>
      <c r="D74" s="10" t="s">
        <v>70</v>
      </c>
      <c r="E74" s="31">
        <f>3*3067.4*12</f>
        <v>110426.40000000001</v>
      </c>
    </row>
    <row r="75" spans="1:6" ht="38.25" x14ac:dyDescent="0.25">
      <c r="A75" s="4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3"/>
      <c r="B77" s="10" t="s">
        <v>78</v>
      </c>
      <c r="C77" s="11" t="s">
        <v>17</v>
      </c>
      <c r="D77" s="10" t="s">
        <v>78</v>
      </c>
      <c r="E77" s="33">
        <f>E74/3067.4/12</f>
        <v>3</v>
      </c>
    </row>
    <row r="78" spans="1:6" ht="51" hidden="1" x14ac:dyDescent="0.25">
      <c r="A78" s="4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hidden="1" x14ac:dyDescent="0.25">
      <c r="A79" s="42"/>
      <c r="B79" s="10" t="s">
        <v>70</v>
      </c>
      <c r="C79" s="11" t="s">
        <v>17</v>
      </c>
      <c r="D79" s="10" t="s">
        <v>70</v>
      </c>
      <c r="E79" s="12"/>
    </row>
    <row r="80" spans="1:6" hidden="1" x14ac:dyDescent="0.25">
      <c r="A80" s="4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hidden="1" customHeight="1" x14ac:dyDescent="0.25">
      <c r="A81" s="4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hidden="1" x14ac:dyDescent="0.25">
      <c r="A82" s="43"/>
      <c r="B82" s="10" t="s">
        <v>78</v>
      </c>
      <c r="C82" s="11" t="s">
        <v>17</v>
      </c>
      <c r="D82" s="10" t="s">
        <v>78</v>
      </c>
      <c r="E82" s="19"/>
    </row>
    <row r="83" spans="1:6" ht="25.5" hidden="1" x14ac:dyDescent="0.25">
      <c r="A83" s="4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2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3"/>
      <c r="B87" s="10" t="s">
        <v>78</v>
      </c>
      <c r="C87" s="11" t="s">
        <v>17</v>
      </c>
      <c r="D87" s="10" t="s">
        <v>78</v>
      </c>
      <c r="E87" s="33">
        <f>E84/3067.4/6</f>
        <v>0</v>
      </c>
    </row>
    <row r="88" spans="1:6" ht="25.5" hidden="1" x14ac:dyDescent="0.25">
      <c r="A88" s="4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2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3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2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3"/>
      <c r="B97" s="10" t="s">
        <v>78</v>
      </c>
      <c r="C97" s="11" t="s">
        <v>17</v>
      </c>
      <c r="D97" s="10" t="s">
        <v>78</v>
      </c>
      <c r="E97" s="33">
        <f>E94/3067.4/6</f>
        <v>0</v>
      </c>
    </row>
    <row r="98" spans="1:6" ht="25.5" hidden="1" x14ac:dyDescent="0.25">
      <c r="A98" s="4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3"/>
      <c r="B102" s="10" t="s">
        <v>78</v>
      </c>
      <c r="C102" s="11" t="s">
        <v>17</v>
      </c>
      <c r="D102" s="10" t="s">
        <v>78</v>
      </c>
      <c r="E102" s="33">
        <f>E99/3067.4/6</f>
        <v>0</v>
      </c>
    </row>
    <row r="103" spans="1:6" ht="38.25" hidden="1" x14ac:dyDescent="0.25">
      <c r="A103" s="4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3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2"/>
      <c r="B119" s="10" t="s">
        <v>70</v>
      </c>
      <c r="C119" s="11" t="s">
        <v>17</v>
      </c>
      <c r="D119" s="10" t="s">
        <v>70</v>
      </c>
      <c r="E119" s="31">
        <f>0.3*3067.4*12</f>
        <v>11042.64</v>
      </c>
    </row>
    <row r="120" spans="1:6" x14ac:dyDescent="0.25">
      <c r="A120" s="4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3"/>
      <c r="B122" s="10" t="s">
        <v>78</v>
      </c>
      <c r="C122" s="11" t="s">
        <v>17</v>
      </c>
      <c r="D122" s="10" t="s">
        <v>78</v>
      </c>
      <c r="E122" s="33">
        <f>E119/3067.4/12</f>
        <v>0.3</v>
      </c>
    </row>
    <row r="123" spans="1:6" ht="51" x14ac:dyDescent="0.25">
      <c r="A123" s="4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2"/>
      <c r="B124" s="10" t="s">
        <v>70</v>
      </c>
      <c r="C124" s="11" t="s">
        <v>17</v>
      </c>
      <c r="D124" s="10" t="s">
        <v>70</v>
      </c>
      <c r="E124" s="31">
        <f>0.15*3067.4*12</f>
        <v>5521.32</v>
      </c>
    </row>
    <row r="125" spans="1:6" x14ac:dyDescent="0.25">
      <c r="A125" s="4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3"/>
      <c r="B127" s="10" t="s">
        <v>78</v>
      </c>
      <c r="C127" s="11" t="s">
        <v>17</v>
      </c>
      <c r="D127" s="10" t="s">
        <v>78</v>
      </c>
      <c r="E127" s="33">
        <f>E124/3067.4/12</f>
        <v>0.15</v>
      </c>
    </row>
    <row r="128" spans="1:6" ht="25.5" x14ac:dyDescent="0.25">
      <c r="A128" s="41" t="s">
        <v>59</v>
      </c>
      <c r="B128" s="10" t="s">
        <v>72</v>
      </c>
      <c r="C128" s="11" t="s">
        <v>9</v>
      </c>
      <c r="D128" s="10" t="s">
        <v>72</v>
      </c>
      <c r="E128" s="19" t="s">
        <v>104</v>
      </c>
    </row>
    <row r="129" spans="1:6" x14ac:dyDescent="0.25">
      <c r="A129" s="42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41" t="s">
        <v>64</v>
      </c>
      <c r="B133" s="10" t="s">
        <v>72</v>
      </c>
      <c r="C133" s="11" t="s">
        <v>9</v>
      </c>
      <c r="D133" s="10" t="s">
        <v>72</v>
      </c>
      <c r="E133" s="19" t="s">
        <v>105</v>
      </c>
    </row>
    <row r="134" spans="1:6" x14ac:dyDescent="0.25">
      <c r="A134" s="42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3"/>
      <c r="B137" s="10" t="s">
        <v>78</v>
      </c>
      <c r="C137" s="11" t="s">
        <v>17</v>
      </c>
      <c r="D137" s="10" t="s">
        <v>78</v>
      </c>
      <c r="E137" s="33">
        <f>E134/3067.4/6</f>
        <v>0</v>
      </c>
    </row>
    <row r="138" spans="1:6" ht="32.25" customHeight="1" x14ac:dyDescent="0.25">
      <c r="A138" s="46" t="s">
        <v>106</v>
      </c>
      <c r="B138" s="47"/>
      <c r="C138" s="47"/>
      <c r="D138" s="47"/>
      <c r="E138" s="48"/>
    </row>
    <row r="139" spans="1:6" x14ac:dyDescent="0.25">
      <c r="A139" s="9" t="s">
        <v>107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108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109</v>
      </c>
      <c r="B141" s="10" t="s">
        <v>24</v>
      </c>
      <c r="C141" s="11" t="s">
        <v>17</v>
      </c>
      <c r="D141" s="10" t="s">
        <v>24</v>
      </c>
      <c r="E141" s="31">
        <v>17413.71</v>
      </c>
    </row>
    <row r="142" spans="1:6" ht="51" x14ac:dyDescent="0.25">
      <c r="A142" s="9" t="s">
        <v>110</v>
      </c>
      <c r="B142" s="10" t="s">
        <v>111</v>
      </c>
      <c r="C142" s="11" t="s">
        <v>17</v>
      </c>
      <c r="D142" s="10" t="s">
        <v>112</v>
      </c>
      <c r="E142" s="31">
        <f>E161+E166+E171+E181+E176</f>
        <v>47294.38</v>
      </c>
    </row>
    <row r="143" spans="1:6" x14ac:dyDescent="0.25">
      <c r="A143" s="9" t="s">
        <v>113</v>
      </c>
      <c r="B143" s="13" t="s">
        <v>29</v>
      </c>
      <c r="C143" s="11" t="s">
        <v>17</v>
      </c>
      <c r="D143" s="10" t="s">
        <v>30</v>
      </c>
      <c r="E143" s="31">
        <f>E142</f>
        <v>47294.38</v>
      </c>
    </row>
    <row r="144" spans="1:6" x14ac:dyDescent="0.25">
      <c r="A144" s="9" t="s">
        <v>114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115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116</v>
      </c>
      <c r="B146" s="10" t="s">
        <v>38</v>
      </c>
      <c r="C146" s="11" t="s">
        <v>17</v>
      </c>
      <c r="D146" s="10" t="s">
        <v>39</v>
      </c>
      <c r="E146" s="32">
        <f>E147</f>
        <v>36364.81</v>
      </c>
    </row>
    <row r="147" spans="1:5" ht="25.5" x14ac:dyDescent="0.25">
      <c r="A147" s="9" t="s">
        <v>117</v>
      </c>
      <c r="B147" s="13" t="s">
        <v>41</v>
      </c>
      <c r="C147" s="11" t="s">
        <v>17</v>
      </c>
      <c r="D147" s="10" t="s">
        <v>42</v>
      </c>
      <c r="E147" s="31">
        <f>12037.04+569.76+2581.31+3323.34+17853.36</f>
        <v>36364.81</v>
      </c>
    </row>
    <row r="148" spans="1:5" ht="25.5" x14ac:dyDescent="0.25">
      <c r="A148" s="9" t="s">
        <v>118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119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120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121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122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123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124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125</v>
      </c>
      <c r="B155" s="10" t="s">
        <v>65</v>
      </c>
      <c r="C155" s="11" t="s">
        <v>17</v>
      </c>
      <c r="D155" s="10" t="s">
        <v>65</v>
      </c>
      <c r="E155" s="32">
        <f>E142-E147+E141</f>
        <v>28343.279999999999</v>
      </c>
    </row>
    <row r="156" spans="1:5" ht="36.75" customHeight="1" x14ac:dyDescent="0.25">
      <c r="A156" s="46" t="s">
        <v>126</v>
      </c>
      <c r="B156" s="47"/>
      <c r="C156" s="47"/>
      <c r="D156" s="47"/>
      <c r="E156" s="48"/>
    </row>
    <row r="157" spans="1:5" x14ac:dyDescent="0.25">
      <c r="A157" s="9" t="s">
        <v>127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128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6" t="s">
        <v>129</v>
      </c>
      <c r="B159" s="47"/>
      <c r="C159" s="47"/>
      <c r="D159" s="47"/>
      <c r="E159" s="48"/>
    </row>
    <row r="160" spans="1:5" ht="51" x14ac:dyDescent="0.25">
      <c r="A160" s="41" t="s">
        <v>130</v>
      </c>
      <c r="B160" s="10" t="s">
        <v>72</v>
      </c>
      <c r="C160" s="11" t="s">
        <v>9</v>
      </c>
      <c r="D160" s="10" t="s">
        <v>72</v>
      </c>
      <c r="E160" s="19" t="s">
        <v>131</v>
      </c>
    </row>
    <row r="161" spans="1:6" x14ac:dyDescent="0.25">
      <c r="A161" s="42"/>
      <c r="B161" s="10" t="s">
        <v>70</v>
      </c>
      <c r="C161" s="11" t="s">
        <v>17</v>
      </c>
      <c r="D161" s="10" t="s">
        <v>70</v>
      </c>
      <c r="E161" s="31">
        <v>3294.24</v>
      </c>
    </row>
    <row r="162" spans="1:6" x14ac:dyDescent="0.25">
      <c r="A162" s="4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3"/>
      <c r="B164" s="10" t="s">
        <v>78</v>
      </c>
      <c r="C164" s="11" t="s">
        <v>17</v>
      </c>
      <c r="D164" s="10" t="s">
        <v>78</v>
      </c>
      <c r="E164" s="31">
        <f>E161/3067.4/12</f>
        <v>8.949599008932646E-2</v>
      </c>
      <c r="F164" s="5"/>
    </row>
    <row r="165" spans="1:6" ht="63.75" x14ac:dyDescent="0.25">
      <c r="A165" s="41" t="s">
        <v>132</v>
      </c>
      <c r="B165" s="10" t="s">
        <v>72</v>
      </c>
      <c r="C165" s="11" t="s">
        <v>9</v>
      </c>
      <c r="D165" s="10" t="s">
        <v>72</v>
      </c>
      <c r="E165" s="19" t="s">
        <v>133</v>
      </c>
      <c r="F165" s="5"/>
    </row>
    <row r="166" spans="1:6" x14ac:dyDescent="0.25">
      <c r="A166" s="42"/>
      <c r="B166" s="10" t="s">
        <v>70</v>
      </c>
      <c r="C166" s="11" t="s">
        <v>17</v>
      </c>
      <c r="D166" s="10" t="s">
        <v>70</v>
      </c>
      <c r="E166" s="31">
        <v>15376.2</v>
      </c>
      <c r="F166" s="5"/>
    </row>
    <row r="167" spans="1:6" x14ac:dyDescent="0.25">
      <c r="A167" s="4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3"/>
      <c r="B169" s="10" t="s">
        <v>78</v>
      </c>
      <c r="C169" s="11" t="s">
        <v>17</v>
      </c>
      <c r="D169" s="10" t="s">
        <v>78</v>
      </c>
      <c r="E169" s="31">
        <f>E166/3067.4/12</f>
        <v>0.4177316293929712</v>
      </c>
      <c r="F169" s="5"/>
    </row>
    <row r="170" spans="1:6" ht="63.75" x14ac:dyDescent="0.25">
      <c r="A170" s="41" t="s">
        <v>134</v>
      </c>
      <c r="B170" s="10" t="s">
        <v>72</v>
      </c>
      <c r="C170" s="11" t="s">
        <v>9</v>
      </c>
      <c r="D170" s="10" t="s">
        <v>72</v>
      </c>
      <c r="E170" s="19" t="s">
        <v>135</v>
      </c>
      <c r="F170" s="5"/>
    </row>
    <row r="171" spans="1:6" x14ac:dyDescent="0.25">
      <c r="A171" s="42"/>
      <c r="B171" s="10" t="s">
        <v>70</v>
      </c>
      <c r="C171" s="11" t="s">
        <v>17</v>
      </c>
      <c r="D171" s="10" t="s">
        <v>70</v>
      </c>
      <c r="E171" s="31">
        <v>727.02</v>
      </c>
      <c r="F171" s="5"/>
    </row>
    <row r="172" spans="1:6" x14ac:dyDescent="0.25">
      <c r="A172" s="4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3"/>
      <c r="B174" s="10" t="s">
        <v>78</v>
      </c>
      <c r="C174" s="11" t="s">
        <v>17</v>
      </c>
      <c r="D174" s="10" t="s">
        <v>78</v>
      </c>
      <c r="E174" s="31">
        <f>E171/3067.4/12</f>
        <v>1.9751255134641713E-2</v>
      </c>
      <c r="F174" s="5"/>
    </row>
    <row r="175" spans="1:6" ht="38.25" x14ac:dyDescent="0.25">
      <c r="A175" s="41" t="s">
        <v>107</v>
      </c>
      <c r="B175" s="10" t="s">
        <v>72</v>
      </c>
      <c r="C175" s="11" t="s">
        <v>9</v>
      </c>
      <c r="D175" s="10" t="s">
        <v>72</v>
      </c>
      <c r="E175" s="19" t="s">
        <v>195</v>
      </c>
      <c r="F175" s="5"/>
    </row>
    <row r="176" spans="1:6" x14ac:dyDescent="0.25">
      <c r="A176" s="42"/>
      <c r="B176" s="10" t="s">
        <v>70</v>
      </c>
      <c r="C176" s="11" t="s">
        <v>17</v>
      </c>
      <c r="D176" s="10" t="s">
        <v>70</v>
      </c>
      <c r="E176" s="31">
        <v>4247.46</v>
      </c>
      <c r="F176" s="5"/>
    </row>
    <row r="177" spans="1:6" x14ac:dyDescent="0.25">
      <c r="A177" s="4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3"/>
      <c r="B179" s="10" t="s">
        <v>78</v>
      </c>
      <c r="C179" s="11" t="s">
        <v>17</v>
      </c>
      <c r="D179" s="10" t="s">
        <v>78</v>
      </c>
      <c r="E179" s="31">
        <f>E176/3067.4/12</f>
        <v>0.1153925148334094</v>
      </c>
      <c r="F179" s="5"/>
    </row>
    <row r="180" spans="1:6" ht="51" x14ac:dyDescent="0.25">
      <c r="A180" s="41" t="s">
        <v>108</v>
      </c>
      <c r="B180" s="10" t="s">
        <v>72</v>
      </c>
      <c r="C180" s="11" t="s">
        <v>9</v>
      </c>
      <c r="D180" s="10" t="s">
        <v>72</v>
      </c>
      <c r="E180" s="19" t="s">
        <v>136</v>
      </c>
      <c r="F180" s="5"/>
    </row>
    <row r="181" spans="1:6" x14ac:dyDescent="0.25">
      <c r="A181" s="42"/>
      <c r="B181" s="10" t="s">
        <v>70</v>
      </c>
      <c r="C181" s="11" t="s">
        <v>17</v>
      </c>
      <c r="D181" s="10" t="s">
        <v>70</v>
      </c>
      <c r="E181" s="31">
        <v>23649.46</v>
      </c>
      <c r="F181" s="5"/>
    </row>
    <row r="182" spans="1:6" x14ac:dyDescent="0.25">
      <c r="A182" s="4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3"/>
      <c r="B184" s="10" t="s">
        <v>78</v>
      </c>
      <c r="C184" s="11" t="s">
        <v>17</v>
      </c>
      <c r="D184" s="10" t="s">
        <v>78</v>
      </c>
      <c r="E184" s="31">
        <f>E181/3067.4/12</f>
        <v>0.64249472952120146</v>
      </c>
    </row>
    <row r="185" spans="1:6" ht="15" hidden="1" customHeight="1" x14ac:dyDescent="0.25">
      <c r="A185" s="46" t="s">
        <v>137</v>
      </c>
      <c r="B185" s="47"/>
      <c r="C185" s="47"/>
      <c r="D185" s="47"/>
      <c r="E185" s="48"/>
    </row>
    <row r="186" spans="1:6" hidden="1" x14ac:dyDescent="0.25">
      <c r="A186" s="9" t="s">
        <v>138</v>
      </c>
      <c r="B186" s="10" t="s">
        <v>139</v>
      </c>
      <c r="C186" s="11" t="s">
        <v>140</v>
      </c>
      <c r="D186" s="10" t="s">
        <v>139</v>
      </c>
      <c r="E186" s="12"/>
    </row>
    <row r="187" spans="1:6" hidden="1" x14ac:dyDescent="0.25">
      <c r="A187" s="9" t="s">
        <v>141</v>
      </c>
      <c r="B187" s="10" t="s">
        <v>142</v>
      </c>
      <c r="C187" s="11" t="s">
        <v>140</v>
      </c>
      <c r="D187" s="10" t="s">
        <v>142</v>
      </c>
      <c r="E187" s="12"/>
    </row>
    <row r="188" spans="1:6" ht="25.5" hidden="1" x14ac:dyDescent="0.25">
      <c r="A188" s="9" t="s">
        <v>143</v>
      </c>
      <c r="B188" s="10" t="s">
        <v>144</v>
      </c>
      <c r="C188" s="11" t="s">
        <v>140</v>
      </c>
      <c r="D188" s="10" t="s">
        <v>144</v>
      </c>
      <c r="E188" s="12"/>
    </row>
    <row r="189" spans="1:6" hidden="1" x14ac:dyDescent="0.25">
      <c r="A189" s="9" t="s">
        <v>145</v>
      </c>
      <c r="B189" s="10" t="s">
        <v>146</v>
      </c>
      <c r="C189" s="11" t="s">
        <v>17</v>
      </c>
      <c r="D189" s="10" t="s">
        <v>146</v>
      </c>
      <c r="E189" s="12"/>
    </row>
    <row r="190" spans="1:6" ht="15" hidden="1" customHeight="1" x14ac:dyDescent="0.25">
      <c r="A190" s="46" t="s">
        <v>147</v>
      </c>
      <c r="B190" s="47"/>
      <c r="C190" s="47"/>
      <c r="D190" s="47"/>
      <c r="E190" s="48"/>
    </row>
    <row r="191" spans="1:6" hidden="1" x14ac:dyDescent="0.25">
      <c r="A191" s="9" t="s">
        <v>148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149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150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151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152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153</v>
      </c>
      <c r="B196" s="25" t="s">
        <v>65</v>
      </c>
      <c r="C196" s="25" t="s">
        <v>17</v>
      </c>
      <c r="D196" s="25" t="s">
        <v>65</v>
      </c>
      <c r="E196" s="38">
        <f>E203+E213+E233+E273+E293+E303</f>
        <v>0</v>
      </c>
    </row>
    <row r="197" spans="1:5" ht="20.25" hidden="1" customHeight="1" x14ac:dyDescent="0.25">
      <c r="A197" s="46" t="s">
        <v>154</v>
      </c>
      <c r="B197" s="47"/>
      <c r="C197" s="47"/>
      <c r="D197" s="47"/>
      <c r="E197" s="48"/>
    </row>
    <row r="198" spans="1:5" hidden="1" x14ac:dyDescent="0.25">
      <c r="A198" s="49" t="s">
        <v>7</v>
      </c>
      <c r="B198" s="10" t="s">
        <v>155</v>
      </c>
      <c r="C198" s="11" t="s">
        <v>9</v>
      </c>
      <c r="D198" s="10" t="s">
        <v>155</v>
      </c>
      <c r="E198" s="19" t="s">
        <v>156</v>
      </c>
    </row>
    <row r="199" spans="1:5" hidden="1" x14ac:dyDescent="0.25">
      <c r="A199" s="50"/>
      <c r="B199" s="10" t="s">
        <v>76</v>
      </c>
      <c r="C199" s="11" t="s">
        <v>9</v>
      </c>
      <c r="D199" s="10" t="s">
        <v>76</v>
      </c>
      <c r="E199" s="19" t="s">
        <v>157</v>
      </c>
    </row>
    <row r="200" spans="1:5" ht="15" hidden="1" customHeight="1" x14ac:dyDescent="0.25">
      <c r="A200" s="50"/>
      <c r="B200" s="10" t="s">
        <v>158</v>
      </c>
      <c r="C200" s="11" t="s">
        <v>159</v>
      </c>
      <c r="D200" s="10" t="s">
        <v>158</v>
      </c>
      <c r="E200" s="34"/>
    </row>
    <row r="201" spans="1:5" hidden="1" x14ac:dyDescent="0.25">
      <c r="A201" s="50"/>
      <c r="B201" s="10" t="s">
        <v>160</v>
      </c>
      <c r="C201" s="11" t="s">
        <v>17</v>
      </c>
      <c r="D201" s="10" t="s">
        <v>160</v>
      </c>
      <c r="E201" s="34"/>
    </row>
    <row r="202" spans="1:5" hidden="1" x14ac:dyDescent="0.25">
      <c r="A202" s="50"/>
      <c r="B202" s="10" t="s">
        <v>161</v>
      </c>
      <c r="C202" s="11" t="s">
        <v>17</v>
      </c>
      <c r="D202" s="10" t="s">
        <v>161</v>
      </c>
      <c r="E202" s="34"/>
    </row>
    <row r="203" spans="1:5" hidden="1" x14ac:dyDescent="0.25">
      <c r="A203" s="50"/>
      <c r="B203" s="10" t="s">
        <v>162</v>
      </c>
      <c r="C203" s="11" t="s">
        <v>17</v>
      </c>
      <c r="D203" s="10" t="s">
        <v>162</v>
      </c>
      <c r="E203" s="34"/>
    </row>
    <row r="204" spans="1:5" ht="25.5" hidden="1" x14ac:dyDescent="0.25">
      <c r="A204" s="50"/>
      <c r="B204" s="10" t="s">
        <v>163</v>
      </c>
      <c r="C204" s="11" t="s">
        <v>17</v>
      </c>
      <c r="D204" s="10" t="s">
        <v>163</v>
      </c>
      <c r="E204" s="34"/>
    </row>
    <row r="205" spans="1:5" ht="25.5" hidden="1" x14ac:dyDescent="0.25">
      <c r="A205" s="50"/>
      <c r="B205" s="10" t="s">
        <v>164</v>
      </c>
      <c r="C205" s="11" t="s">
        <v>17</v>
      </c>
      <c r="D205" s="10" t="s">
        <v>164</v>
      </c>
      <c r="E205" s="34"/>
    </row>
    <row r="206" spans="1:5" ht="25.5" hidden="1" x14ac:dyDescent="0.25">
      <c r="A206" s="50"/>
      <c r="B206" s="10" t="s">
        <v>165</v>
      </c>
      <c r="C206" s="11" t="s">
        <v>17</v>
      </c>
      <c r="D206" s="10" t="s">
        <v>165</v>
      </c>
      <c r="E206" s="34"/>
    </row>
    <row r="207" spans="1:5" ht="25.5" hidden="1" x14ac:dyDescent="0.25">
      <c r="A207" s="51"/>
      <c r="B207" s="10" t="s">
        <v>166</v>
      </c>
      <c r="C207" s="11" t="s">
        <v>17</v>
      </c>
      <c r="D207" s="10" t="s">
        <v>166</v>
      </c>
      <c r="E207" s="34"/>
    </row>
    <row r="208" spans="1:5" hidden="1" x14ac:dyDescent="0.25">
      <c r="A208" s="49" t="s">
        <v>10</v>
      </c>
      <c r="B208" s="10" t="s">
        <v>155</v>
      </c>
      <c r="C208" s="11" t="s">
        <v>9</v>
      </c>
      <c r="D208" s="10" t="s">
        <v>155</v>
      </c>
      <c r="E208" s="19" t="s">
        <v>167</v>
      </c>
    </row>
    <row r="209" spans="1:5" hidden="1" x14ac:dyDescent="0.25">
      <c r="A209" s="50"/>
      <c r="B209" s="10" t="s">
        <v>76</v>
      </c>
      <c r="C209" s="11" t="s">
        <v>9</v>
      </c>
      <c r="D209" s="10" t="s">
        <v>76</v>
      </c>
      <c r="E209" s="19" t="s">
        <v>168</v>
      </c>
    </row>
    <row r="210" spans="1:5" ht="15" hidden="1" customHeight="1" x14ac:dyDescent="0.25">
      <c r="A210" s="50"/>
      <c r="B210" s="10" t="s">
        <v>158</v>
      </c>
      <c r="C210" s="11" t="s">
        <v>159</v>
      </c>
      <c r="D210" s="10" t="s">
        <v>158</v>
      </c>
      <c r="E210" s="34"/>
    </row>
    <row r="211" spans="1:5" hidden="1" x14ac:dyDescent="0.25">
      <c r="A211" s="50"/>
      <c r="B211" s="10" t="s">
        <v>160</v>
      </c>
      <c r="C211" s="11" t="s">
        <v>17</v>
      </c>
      <c r="D211" s="10" t="s">
        <v>160</v>
      </c>
      <c r="E211" s="34"/>
    </row>
    <row r="212" spans="1:5" hidden="1" x14ac:dyDescent="0.25">
      <c r="A212" s="50"/>
      <c r="B212" s="10" t="s">
        <v>161</v>
      </c>
      <c r="C212" s="11" t="s">
        <v>17</v>
      </c>
      <c r="D212" s="10" t="s">
        <v>161</v>
      </c>
      <c r="E212" s="34"/>
    </row>
    <row r="213" spans="1:5" hidden="1" x14ac:dyDescent="0.25">
      <c r="A213" s="50"/>
      <c r="B213" s="10" t="s">
        <v>162</v>
      </c>
      <c r="C213" s="11" t="s">
        <v>17</v>
      </c>
      <c r="D213" s="10" t="s">
        <v>162</v>
      </c>
      <c r="E213" s="34"/>
    </row>
    <row r="214" spans="1:5" ht="25.5" hidden="1" x14ac:dyDescent="0.25">
      <c r="A214" s="50"/>
      <c r="B214" s="10" t="s">
        <v>163</v>
      </c>
      <c r="C214" s="11" t="s">
        <v>17</v>
      </c>
      <c r="D214" s="10" t="s">
        <v>163</v>
      </c>
      <c r="E214" s="34"/>
    </row>
    <row r="215" spans="1:5" ht="25.5" hidden="1" x14ac:dyDescent="0.25">
      <c r="A215" s="50"/>
      <c r="B215" s="10" t="s">
        <v>164</v>
      </c>
      <c r="C215" s="11" t="s">
        <v>17</v>
      </c>
      <c r="D215" s="10" t="s">
        <v>164</v>
      </c>
      <c r="E215" s="34"/>
    </row>
    <row r="216" spans="1:5" ht="25.5" hidden="1" x14ac:dyDescent="0.25">
      <c r="A216" s="50"/>
      <c r="B216" s="10" t="s">
        <v>165</v>
      </c>
      <c r="C216" s="11" t="s">
        <v>17</v>
      </c>
      <c r="D216" s="10" t="s">
        <v>165</v>
      </c>
      <c r="E216" s="34"/>
    </row>
    <row r="217" spans="1:5" ht="25.5" hidden="1" x14ac:dyDescent="0.25">
      <c r="A217" s="51"/>
      <c r="B217" s="10" t="s">
        <v>166</v>
      </c>
      <c r="C217" s="11" t="s">
        <v>17</v>
      </c>
      <c r="D217" s="10" t="s">
        <v>166</v>
      </c>
      <c r="E217" s="34"/>
    </row>
    <row r="218" spans="1:5" ht="25.5" hidden="1" x14ac:dyDescent="0.25">
      <c r="A218" s="49" t="s">
        <v>12</v>
      </c>
      <c r="B218" s="10" t="s">
        <v>155</v>
      </c>
      <c r="C218" s="11" t="s">
        <v>9</v>
      </c>
      <c r="D218" s="10" t="s">
        <v>155</v>
      </c>
      <c r="E218" s="19" t="s">
        <v>169</v>
      </c>
    </row>
    <row r="219" spans="1:5" hidden="1" x14ac:dyDescent="0.25">
      <c r="A219" s="50"/>
      <c r="B219" s="10" t="s">
        <v>76</v>
      </c>
      <c r="C219" s="11" t="s">
        <v>9</v>
      </c>
      <c r="D219" s="10" t="s">
        <v>76</v>
      </c>
      <c r="E219" s="19" t="s">
        <v>168</v>
      </c>
    </row>
    <row r="220" spans="1:5" ht="15" hidden="1" customHeight="1" x14ac:dyDescent="0.25">
      <c r="A220" s="50"/>
      <c r="B220" s="10" t="s">
        <v>158</v>
      </c>
      <c r="C220" s="11" t="s">
        <v>159</v>
      </c>
      <c r="D220" s="10" t="s">
        <v>158</v>
      </c>
      <c r="E220" s="19"/>
    </row>
    <row r="221" spans="1:5" hidden="1" x14ac:dyDescent="0.25">
      <c r="A221" s="50"/>
      <c r="B221" s="10" t="s">
        <v>160</v>
      </c>
      <c r="C221" s="11" t="s">
        <v>17</v>
      </c>
      <c r="D221" s="10" t="s">
        <v>160</v>
      </c>
      <c r="E221" s="19"/>
    </row>
    <row r="222" spans="1:5" hidden="1" x14ac:dyDescent="0.25">
      <c r="A222" s="50"/>
      <c r="B222" s="10" t="s">
        <v>161</v>
      </c>
      <c r="C222" s="11" t="s">
        <v>17</v>
      </c>
      <c r="D222" s="10" t="s">
        <v>161</v>
      </c>
      <c r="E222" s="19"/>
    </row>
    <row r="223" spans="1:5" hidden="1" x14ac:dyDescent="0.25">
      <c r="A223" s="50"/>
      <c r="B223" s="10" t="s">
        <v>162</v>
      </c>
      <c r="C223" s="11" t="s">
        <v>17</v>
      </c>
      <c r="D223" s="10" t="s">
        <v>162</v>
      </c>
      <c r="E223" s="19"/>
    </row>
    <row r="224" spans="1:5" ht="25.5" hidden="1" x14ac:dyDescent="0.25">
      <c r="A224" s="50"/>
      <c r="B224" s="10" t="s">
        <v>163</v>
      </c>
      <c r="C224" s="11" t="s">
        <v>17</v>
      </c>
      <c r="D224" s="10" t="s">
        <v>163</v>
      </c>
      <c r="E224" s="19"/>
    </row>
    <row r="225" spans="1:5" ht="25.5" hidden="1" x14ac:dyDescent="0.25">
      <c r="A225" s="50"/>
      <c r="B225" s="10" t="s">
        <v>164</v>
      </c>
      <c r="C225" s="11" t="s">
        <v>17</v>
      </c>
      <c r="D225" s="10" t="s">
        <v>164</v>
      </c>
      <c r="E225" s="19"/>
    </row>
    <row r="226" spans="1:5" ht="25.5" hidden="1" x14ac:dyDescent="0.25">
      <c r="A226" s="50"/>
      <c r="B226" s="10" t="s">
        <v>165</v>
      </c>
      <c r="C226" s="11" t="s">
        <v>17</v>
      </c>
      <c r="D226" s="10" t="s">
        <v>165</v>
      </c>
      <c r="E226" s="19"/>
    </row>
    <row r="227" spans="1:5" ht="25.5" hidden="1" x14ac:dyDescent="0.25">
      <c r="A227" s="51"/>
      <c r="B227" s="10" t="s">
        <v>166</v>
      </c>
      <c r="C227" s="11" t="s">
        <v>17</v>
      </c>
      <c r="D227" s="10" t="s">
        <v>166</v>
      </c>
      <c r="E227" s="19"/>
    </row>
    <row r="228" spans="1:5" ht="25.5" hidden="1" x14ac:dyDescent="0.25">
      <c r="A228" s="49" t="s">
        <v>15</v>
      </c>
      <c r="B228" s="10" t="s">
        <v>155</v>
      </c>
      <c r="C228" s="11" t="s">
        <v>9</v>
      </c>
      <c r="D228" s="10" t="s">
        <v>155</v>
      </c>
      <c r="E228" s="19" t="s">
        <v>170</v>
      </c>
    </row>
    <row r="229" spans="1:5" hidden="1" x14ac:dyDescent="0.25">
      <c r="A229" s="50"/>
      <c r="B229" s="10" t="s">
        <v>76</v>
      </c>
      <c r="C229" s="11" t="s">
        <v>9</v>
      </c>
      <c r="D229" s="10" t="s">
        <v>76</v>
      </c>
      <c r="E229" s="19" t="s">
        <v>171</v>
      </c>
    </row>
    <row r="230" spans="1:5" ht="15" hidden="1" customHeight="1" x14ac:dyDescent="0.25">
      <c r="A230" s="50"/>
      <c r="B230" s="10" t="s">
        <v>158</v>
      </c>
      <c r="C230" s="11" t="s">
        <v>159</v>
      </c>
      <c r="D230" s="10" t="s">
        <v>158</v>
      </c>
      <c r="E230" s="34"/>
    </row>
    <row r="231" spans="1:5" hidden="1" x14ac:dyDescent="0.25">
      <c r="A231" s="50"/>
      <c r="B231" s="10" t="s">
        <v>160</v>
      </c>
      <c r="C231" s="11" t="s">
        <v>17</v>
      </c>
      <c r="D231" s="10" t="s">
        <v>160</v>
      </c>
      <c r="E231" s="34"/>
    </row>
    <row r="232" spans="1:5" hidden="1" x14ac:dyDescent="0.25">
      <c r="A232" s="50"/>
      <c r="B232" s="10" t="s">
        <v>161</v>
      </c>
      <c r="C232" s="11" t="s">
        <v>17</v>
      </c>
      <c r="D232" s="10" t="s">
        <v>161</v>
      </c>
      <c r="E232" s="34"/>
    </row>
    <row r="233" spans="1:5" hidden="1" x14ac:dyDescent="0.25">
      <c r="A233" s="50"/>
      <c r="B233" s="10" t="s">
        <v>162</v>
      </c>
      <c r="C233" s="11" t="s">
        <v>17</v>
      </c>
      <c r="D233" s="10" t="s">
        <v>162</v>
      </c>
      <c r="E233" s="34"/>
    </row>
    <row r="234" spans="1:5" ht="25.5" hidden="1" x14ac:dyDescent="0.25">
      <c r="A234" s="50"/>
      <c r="B234" s="10" t="s">
        <v>163</v>
      </c>
      <c r="C234" s="11" t="s">
        <v>17</v>
      </c>
      <c r="D234" s="10" t="s">
        <v>163</v>
      </c>
      <c r="E234" s="34"/>
    </row>
    <row r="235" spans="1:5" ht="25.5" hidden="1" x14ac:dyDescent="0.25">
      <c r="A235" s="50"/>
      <c r="B235" s="10" t="s">
        <v>164</v>
      </c>
      <c r="C235" s="11" t="s">
        <v>17</v>
      </c>
      <c r="D235" s="10" t="s">
        <v>164</v>
      </c>
      <c r="E235" s="34"/>
    </row>
    <row r="236" spans="1:5" ht="25.5" hidden="1" x14ac:dyDescent="0.25">
      <c r="A236" s="50"/>
      <c r="B236" s="10" t="s">
        <v>165</v>
      </c>
      <c r="C236" s="11" t="s">
        <v>17</v>
      </c>
      <c r="D236" s="10" t="s">
        <v>165</v>
      </c>
      <c r="E236" s="34"/>
    </row>
    <row r="237" spans="1:5" ht="25.5" hidden="1" x14ac:dyDescent="0.25">
      <c r="A237" s="51"/>
      <c r="B237" s="10" t="s">
        <v>166</v>
      </c>
      <c r="C237" s="11" t="s">
        <v>17</v>
      </c>
      <c r="D237" s="10" t="s">
        <v>166</v>
      </c>
      <c r="E237" s="19"/>
    </row>
    <row r="238" spans="1:5" ht="25.5" hidden="1" x14ac:dyDescent="0.25">
      <c r="A238" s="49" t="s">
        <v>18</v>
      </c>
      <c r="B238" s="10" t="s">
        <v>155</v>
      </c>
      <c r="C238" s="11" t="s">
        <v>9</v>
      </c>
      <c r="D238" s="10" t="s">
        <v>155</v>
      </c>
      <c r="E238" s="19" t="s">
        <v>172</v>
      </c>
    </row>
    <row r="239" spans="1:5" hidden="1" x14ac:dyDescent="0.25">
      <c r="A239" s="50"/>
      <c r="B239" s="10" t="s">
        <v>76</v>
      </c>
      <c r="C239" s="11" t="s">
        <v>9</v>
      </c>
      <c r="D239" s="10" t="s">
        <v>76</v>
      </c>
      <c r="E239" s="19" t="s">
        <v>173</v>
      </c>
    </row>
    <row r="240" spans="1:5" ht="15" hidden="1" customHeight="1" x14ac:dyDescent="0.25">
      <c r="A240" s="50"/>
      <c r="B240" s="10" t="s">
        <v>158</v>
      </c>
      <c r="C240" s="11" t="s">
        <v>159</v>
      </c>
      <c r="D240" s="10" t="s">
        <v>158</v>
      </c>
      <c r="E240" s="19"/>
    </row>
    <row r="241" spans="1:5" hidden="1" x14ac:dyDescent="0.25">
      <c r="A241" s="50"/>
      <c r="B241" s="10" t="s">
        <v>160</v>
      </c>
      <c r="C241" s="11" t="s">
        <v>17</v>
      </c>
      <c r="D241" s="10" t="s">
        <v>160</v>
      </c>
      <c r="E241" s="19"/>
    </row>
    <row r="242" spans="1:5" hidden="1" x14ac:dyDescent="0.25">
      <c r="A242" s="50"/>
      <c r="B242" s="10" t="s">
        <v>161</v>
      </c>
      <c r="C242" s="11" t="s">
        <v>17</v>
      </c>
      <c r="D242" s="10" t="s">
        <v>161</v>
      </c>
      <c r="E242" s="19"/>
    </row>
    <row r="243" spans="1:5" hidden="1" x14ac:dyDescent="0.25">
      <c r="A243" s="50"/>
      <c r="B243" s="10" t="s">
        <v>162</v>
      </c>
      <c r="C243" s="11" t="s">
        <v>17</v>
      </c>
      <c r="D243" s="10" t="s">
        <v>162</v>
      </c>
      <c r="E243" s="19"/>
    </row>
    <row r="244" spans="1:5" ht="25.5" hidden="1" x14ac:dyDescent="0.25">
      <c r="A244" s="50"/>
      <c r="B244" s="10" t="s">
        <v>163</v>
      </c>
      <c r="C244" s="11" t="s">
        <v>17</v>
      </c>
      <c r="D244" s="10" t="s">
        <v>163</v>
      </c>
      <c r="E244" s="19"/>
    </row>
    <row r="245" spans="1:5" ht="25.5" hidden="1" x14ac:dyDescent="0.25">
      <c r="A245" s="50"/>
      <c r="B245" s="10" t="s">
        <v>164</v>
      </c>
      <c r="C245" s="11" t="s">
        <v>17</v>
      </c>
      <c r="D245" s="10" t="s">
        <v>164</v>
      </c>
      <c r="E245" s="19"/>
    </row>
    <row r="246" spans="1:5" ht="25.5" hidden="1" x14ac:dyDescent="0.25">
      <c r="A246" s="50"/>
      <c r="B246" s="10" t="s">
        <v>165</v>
      </c>
      <c r="C246" s="11" t="s">
        <v>17</v>
      </c>
      <c r="D246" s="10" t="s">
        <v>165</v>
      </c>
      <c r="E246" s="19"/>
    </row>
    <row r="247" spans="1:5" ht="25.5" hidden="1" x14ac:dyDescent="0.25">
      <c r="A247" s="51"/>
      <c r="B247" s="10" t="s">
        <v>166</v>
      </c>
      <c r="C247" s="11" t="s">
        <v>17</v>
      </c>
      <c r="D247" s="10" t="s">
        <v>166</v>
      </c>
      <c r="E247" s="19"/>
    </row>
    <row r="248" spans="1:5" ht="30" hidden="1" customHeight="1" x14ac:dyDescent="0.25">
      <c r="A248" s="49" t="s">
        <v>23</v>
      </c>
      <c r="B248" s="10" t="s">
        <v>155</v>
      </c>
      <c r="C248" s="11" t="s">
        <v>9</v>
      </c>
      <c r="D248" s="10" t="s">
        <v>155</v>
      </c>
      <c r="E248" s="19" t="s">
        <v>174</v>
      </c>
    </row>
    <row r="249" spans="1:5" hidden="1" x14ac:dyDescent="0.25">
      <c r="A249" s="50"/>
      <c r="B249" s="10" t="s">
        <v>76</v>
      </c>
      <c r="C249" s="11" t="s">
        <v>9</v>
      </c>
      <c r="D249" s="10" t="s">
        <v>76</v>
      </c>
      <c r="E249" s="19" t="s">
        <v>171</v>
      </c>
    </row>
    <row r="250" spans="1:5" ht="15" hidden="1" customHeight="1" x14ac:dyDescent="0.25">
      <c r="A250" s="50"/>
      <c r="B250" s="10" t="s">
        <v>158</v>
      </c>
      <c r="C250" s="11" t="s">
        <v>159</v>
      </c>
      <c r="D250" s="10" t="s">
        <v>158</v>
      </c>
      <c r="E250" s="19"/>
    </row>
    <row r="251" spans="1:5" hidden="1" x14ac:dyDescent="0.25">
      <c r="A251" s="50"/>
      <c r="B251" s="10" t="s">
        <v>160</v>
      </c>
      <c r="C251" s="11" t="s">
        <v>17</v>
      </c>
      <c r="D251" s="10" t="s">
        <v>160</v>
      </c>
    </row>
    <row r="252" spans="1:5" hidden="1" x14ac:dyDescent="0.25">
      <c r="A252" s="50"/>
      <c r="B252" s="10" t="s">
        <v>161</v>
      </c>
      <c r="C252" s="11" t="s">
        <v>17</v>
      </c>
      <c r="D252" s="10" t="s">
        <v>161</v>
      </c>
    </row>
    <row r="253" spans="1:5" hidden="1" x14ac:dyDescent="0.25">
      <c r="A253" s="50"/>
      <c r="B253" s="10" t="s">
        <v>162</v>
      </c>
      <c r="C253" s="11" t="s">
        <v>17</v>
      </c>
      <c r="D253" s="10" t="s">
        <v>162</v>
      </c>
    </row>
    <row r="254" spans="1:5" ht="25.5" hidden="1" x14ac:dyDescent="0.25">
      <c r="A254" s="50"/>
      <c r="B254" s="10" t="s">
        <v>163</v>
      </c>
      <c r="C254" s="11" t="s">
        <v>17</v>
      </c>
      <c r="D254" s="10" t="s">
        <v>163</v>
      </c>
      <c r="E254" s="19"/>
    </row>
    <row r="255" spans="1:5" ht="25.5" hidden="1" x14ac:dyDescent="0.25">
      <c r="A255" s="50"/>
      <c r="B255" s="10" t="s">
        <v>164</v>
      </c>
      <c r="C255" s="11" t="s">
        <v>17</v>
      </c>
      <c r="D255" s="10" t="s">
        <v>164</v>
      </c>
      <c r="E255" s="19"/>
    </row>
    <row r="256" spans="1:5" ht="25.5" hidden="1" x14ac:dyDescent="0.25">
      <c r="A256" s="50"/>
      <c r="B256" s="10" t="s">
        <v>165</v>
      </c>
      <c r="C256" s="11" t="s">
        <v>17</v>
      </c>
      <c r="D256" s="10" t="s">
        <v>165</v>
      </c>
      <c r="E256" s="19"/>
    </row>
    <row r="257" spans="1:5" ht="25.5" hidden="1" x14ac:dyDescent="0.25">
      <c r="A257" s="51"/>
      <c r="B257" s="10" t="s">
        <v>166</v>
      </c>
      <c r="C257" s="11" t="s">
        <v>17</v>
      </c>
      <c r="D257" s="10" t="s">
        <v>166</v>
      </c>
      <c r="E257" s="19"/>
    </row>
    <row r="258" spans="1:5" ht="25.5" hidden="1" x14ac:dyDescent="0.25">
      <c r="A258" s="49" t="s">
        <v>25</v>
      </c>
      <c r="B258" s="10" t="s">
        <v>155</v>
      </c>
      <c r="C258" s="11" t="s">
        <v>9</v>
      </c>
      <c r="D258" s="10" t="s">
        <v>155</v>
      </c>
      <c r="E258" s="19" t="s">
        <v>175</v>
      </c>
    </row>
    <row r="259" spans="1:5" hidden="1" x14ac:dyDescent="0.25">
      <c r="A259" s="50"/>
      <c r="B259" s="10" t="s">
        <v>76</v>
      </c>
      <c r="C259" s="11" t="s">
        <v>9</v>
      </c>
      <c r="D259" s="10" t="s">
        <v>76</v>
      </c>
      <c r="E259" s="19" t="s">
        <v>171</v>
      </c>
    </row>
    <row r="260" spans="1:5" ht="15" hidden="1" customHeight="1" x14ac:dyDescent="0.25">
      <c r="A260" s="50"/>
      <c r="B260" s="10" t="s">
        <v>158</v>
      </c>
      <c r="C260" s="11" t="s">
        <v>159</v>
      </c>
      <c r="D260" s="10" t="s">
        <v>158</v>
      </c>
      <c r="E260" s="19"/>
    </row>
    <row r="261" spans="1:5" hidden="1" x14ac:dyDescent="0.25">
      <c r="A261" s="50"/>
      <c r="B261" s="10" t="s">
        <v>160</v>
      </c>
      <c r="C261" s="11" t="s">
        <v>17</v>
      </c>
      <c r="D261" s="10" t="s">
        <v>160</v>
      </c>
      <c r="E261" s="19"/>
    </row>
    <row r="262" spans="1:5" hidden="1" x14ac:dyDescent="0.25">
      <c r="A262" s="50"/>
      <c r="B262" s="10" t="s">
        <v>161</v>
      </c>
      <c r="C262" s="11" t="s">
        <v>17</v>
      </c>
      <c r="D262" s="10" t="s">
        <v>161</v>
      </c>
      <c r="E262" s="19"/>
    </row>
    <row r="263" spans="1:5" hidden="1" x14ac:dyDescent="0.25">
      <c r="A263" s="50"/>
      <c r="B263" s="10" t="s">
        <v>162</v>
      </c>
      <c r="C263" s="11" t="s">
        <v>17</v>
      </c>
      <c r="D263" s="10" t="s">
        <v>162</v>
      </c>
      <c r="E263" s="19"/>
    </row>
    <row r="264" spans="1:5" ht="25.5" hidden="1" x14ac:dyDescent="0.25">
      <c r="A264" s="50"/>
      <c r="B264" s="10" t="s">
        <v>163</v>
      </c>
      <c r="C264" s="11" t="s">
        <v>17</v>
      </c>
      <c r="D264" s="10" t="s">
        <v>163</v>
      </c>
      <c r="E264" s="19"/>
    </row>
    <row r="265" spans="1:5" ht="25.5" hidden="1" x14ac:dyDescent="0.25">
      <c r="A265" s="50"/>
      <c r="B265" s="10" t="s">
        <v>164</v>
      </c>
      <c r="C265" s="11" t="s">
        <v>17</v>
      </c>
      <c r="D265" s="10" t="s">
        <v>164</v>
      </c>
      <c r="E265" s="19"/>
    </row>
    <row r="266" spans="1:5" ht="25.5" hidden="1" x14ac:dyDescent="0.25">
      <c r="A266" s="50"/>
      <c r="B266" s="10" t="s">
        <v>165</v>
      </c>
      <c r="C266" s="11" t="s">
        <v>17</v>
      </c>
      <c r="D266" s="10" t="s">
        <v>165</v>
      </c>
      <c r="E266" s="19"/>
    </row>
    <row r="267" spans="1:5" ht="25.5" hidden="1" x14ac:dyDescent="0.25">
      <c r="A267" s="51"/>
      <c r="B267" s="10" t="s">
        <v>166</v>
      </c>
      <c r="C267" s="11" t="s">
        <v>17</v>
      </c>
      <c r="D267" s="10" t="s">
        <v>166</v>
      </c>
      <c r="E267" s="19"/>
    </row>
    <row r="268" spans="1:5" hidden="1" x14ac:dyDescent="0.25">
      <c r="A268" s="49" t="s">
        <v>28</v>
      </c>
      <c r="B268" s="10" t="s">
        <v>155</v>
      </c>
      <c r="C268" s="11" t="s">
        <v>9</v>
      </c>
      <c r="D268" s="10" t="s">
        <v>155</v>
      </c>
      <c r="E268" s="19" t="s">
        <v>176</v>
      </c>
    </row>
    <row r="269" spans="1:5" hidden="1" x14ac:dyDescent="0.25">
      <c r="A269" s="50"/>
      <c r="B269" s="10" t="s">
        <v>76</v>
      </c>
      <c r="C269" s="11" t="s">
        <v>9</v>
      </c>
      <c r="D269" s="10" t="s">
        <v>76</v>
      </c>
      <c r="E269" s="19" t="s">
        <v>171</v>
      </c>
    </row>
    <row r="270" spans="1:5" ht="15" hidden="1" customHeight="1" x14ac:dyDescent="0.25">
      <c r="A270" s="50"/>
      <c r="B270" s="10" t="s">
        <v>158</v>
      </c>
      <c r="C270" s="11" t="s">
        <v>159</v>
      </c>
      <c r="D270" s="10" t="s">
        <v>158</v>
      </c>
      <c r="E270" s="36"/>
    </row>
    <row r="271" spans="1:5" hidden="1" x14ac:dyDescent="0.25">
      <c r="A271" s="50"/>
      <c r="B271" s="10" t="s">
        <v>160</v>
      </c>
      <c r="C271" s="11" t="s">
        <v>17</v>
      </c>
      <c r="D271" s="10" t="s">
        <v>160</v>
      </c>
      <c r="E271" s="34"/>
    </row>
    <row r="272" spans="1:5" hidden="1" x14ac:dyDescent="0.25">
      <c r="A272" s="50"/>
      <c r="B272" s="10" t="s">
        <v>161</v>
      </c>
      <c r="C272" s="11" t="s">
        <v>17</v>
      </c>
      <c r="D272" s="10" t="s">
        <v>161</v>
      </c>
      <c r="E272" s="34"/>
    </row>
    <row r="273" spans="1:5" hidden="1" x14ac:dyDescent="0.25">
      <c r="A273" s="50"/>
      <c r="B273" s="10" t="s">
        <v>162</v>
      </c>
      <c r="C273" s="11" t="s">
        <v>17</v>
      </c>
      <c r="D273" s="10" t="s">
        <v>162</v>
      </c>
      <c r="E273" s="34"/>
    </row>
    <row r="274" spans="1:5" ht="25.5" hidden="1" x14ac:dyDescent="0.25">
      <c r="A274" s="50"/>
      <c r="B274" s="10" t="s">
        <v>163</v>
      </c>
      <c r="C274" s="11" t="s">
        <v>17</v>
      </c>
      <c r="D274" s="10" t="s">
        <v>163</v>
      </c>
      <c r="E274" s="34"/>
    </row>
    <row r="275" spans="1:5" ht="25.5" hidden="1" x14ac:dyDescent="0.25">
      <c r="A275" s="50"/>
      <c r="B275" s="10" t="s">
        <v>164</v>
      </c>
      <c r="C275" s="11" t="s">
        <v>17</v>
      </c>
      <c r="D275" s="10" t="s">
        <v>164</v>
      </c>
      <c r="E275" s="34"/>
    </row>
    <row r="276" spans="1:5" ht="25.5" hidden="1" x14ac:dyDescent="0.25">
      <c r="A276" s="50"/>
      <c r="B276" s="10" t="s">
        <v>165</v>
      </c>
      <c r="C276" s="11" t="s">
        <v>17</v>
      </c>
      <c r="D276" s="10" t="s">
        <v>165</v>
      </c>
      <c r="E276" s="34"/>
    </row>
    <row r="277" spans="1:5" ht="25.5" hidden="1" x14ac:dyDescent="0.25">
      <c r="A277" s="51"/>
      <c r="B277" s="10" t="s">
        <v>166</v>
      </c>
      <c r="C277" s="11" t="s">
        <v>17</v>
      </c>
      <c r="D277" s="10" t="s">
        <v>166</v>
      </c>
      <c r="E277" s="19"/>
    </row>
    <row r="278" spans="1:5" hidden="1" x14ac:dyDescent="0.25">
      <c r="A278" s="49" t="s">
        <v>31</v>
      </c>
      <c r="B278" s="10" t="s">
        <v>155</v>
      </c>
      <c r="C278" s="11" t="s">
        <v>9</v>
      </c>
      <c r="D278" s="10" t="s">
        <v>155</v>
      </c>
      <c r="E278" s="19" t="s">
        <v>177</v>
      </c>
    </row>
    <row r="279" spans="1:5" hidden="1" x14ac:dyDescent="0.25">
      <c r="A279" s="50"/>
      <c r="B279" s="10" t="s">
        <v>76</v>
      </c>
      <c r="C279" s="11" t="s">
        <v>9</v>
      </c>
      <c r="D279" s="10" t="s">
        <v>76</v>
      </c>
      <c r="E279" s="19" t="s">
        <v>171</v>
      </c>
    </row>
    <row r="280" spans="1:5" ht="15" hidden="1" customHeight="1" x14ac:dyDescent="0.25">
      <c r="A280" s="50"/>
      <c r="B280" s="10" t="s">
        <v>158</v>
      </c>
      <c r="C280" s="11" t="s">
        <v>159</v>
      </c>
      <c r="D280" s="10" t="s">
        <v>158</v>
      </c>
      <c r="E280" s="19"/>
    </row>
    <row r="281" spans="1:5" hidden="1" x14ac:dyDescent="0.25">
      <c r="A281" s="50"/>
      <c r="B281" s="10" t="s">
        <v>160</v>
      </c>
      <c r="C281" s="11" t="s">
        <v>17</v>
      </c>
      <c r="D281" s="10" t="s">
        <v>160</v>
      </c>
      <c r="E281" s="19"/>
    </row>
    <row r="282" spans="1:5" hidden="1" x14ac:dyDescent="0.25">
      <c r="A282" s="50"/>
      <c r="B282" s="10" t="s">
        <v>161</v>
      </c>
      <c r="C282" s="11" t="s">
        <v>17</v>
      </c>
      <c r="D282" s="10" t="s">
        <v>161</v>
      </c>
      <c r="E282" s="19"/>
    </row>
    <row r="283" spans="1:5" hidden="1" x14ac:dyDescent="0.25">
      <c r="A283" s="50"/>
      <c r="B283" s="10" t="s">
        <v>162</v>
      </c>
      <c r="C283" s="11" t="s">
        <v>17</v>
      </c>
      <c r="D283" s="10" t="s">
        <v>162</v>
      </c>
      <c r="E283" s="19"/>
    </row>
    <row r="284" spans="1:5" ht="25.5" hidden="1" x14ac:dyDescent="0.25">
      <c r="A284" s="50"/>
      <c r="B284" s="10" t="s">
        <v>163</v>
      </c>
      <c r="C284" s="11" t="s">
        <v>17</v>
      </c>
      <c r="D284" s="10" t="s">
        <v>163</v>
      </c>
      <c r="E284" s="19"/>
    </row>
    <row r="285" spans="1:5" ht="25.5" hidden="1" x14ac:dyDescent="0.25">
      <c r="A285" s="50"/>
      <c r="B285" s="10" t="s">
        <v>164</v>
      </c>
      <c r="C285" s="11" t="s">
        <v>17</v>
      </c>
      <c r="D285" s="10" t="s">
        <v>164</v>
      </c>
      <c r="E285" s="19"/>
    </row>
    <row r="286" spans="1:5" ht="25.5" hidden="1" x14ac:dyDescent="0.25">
      <c r="A286" s="50"/>
      <c r="B286" s="10" t="s">
        <v>165</v>
      </c>
      <c r="C286" s="11" t="s">
        <v>17</v>
      </c>
      <c r="D286" s="10" t="s">
        <v>165</v>
      </c>
      <c r="E286" s="19"/>
    </row>
    <row r="287" spans="1:5" ht="25.5" hidden="1" x14ac:dyDescent="0.25">
      <c r="A287" s="51"/>
      <c r="B287" s="10" t="s">
        <v>166</v>
      </c>
      <c r="C287" s="11" t="s">
        <v>17</v>
      </c>
      <c r="D287" s="10" t="s">
        <v>166</v>
      </c>
      <c r="E287" s="19"/>
    </row>
    <row r="288" spans="1:5" hidden="1" x14ac:dyDescent="0.25">
      <c r="A288" s="49" t="s">
        <v>34</v>
      </c>
      <c r="B288" s="10" t="s">
        <v>155</v>
      </c>
      <c r="C288" s="11" t="s">
        <v>9</v>
      </c>
      <c r="D288" s="10" t="s">
        <v>155</v>
      </c>
      <c r="E288" s="19" t="s">
        <v>178</v>
      </c>
    </row>
    <row r="289" spans="1:6" hidden="1" x14ac:dyDescent="0.25">
      <c r="A289" s="50"/>
      <c r="B289" s="10" t="s">
        <v>76</v>
      </c>
      <c r="C289" s="11" t="s">
        <v>9</v>
      </c>
      <c r="D289" s="10" t="s">
        <v>76</v>
      </c>
      <c r="E289" s="19" t="s">
        <v>171</v>
      </c>
    </row>
    <row r="290" spans="1:6" ht="15" hidden="1" customHeight="1" x14ac:dyDescent="0.25">
      <c r="A290" s="50"/>
      <c r="B290" s="10" t="s">
        <v>158</v>
      </c>
      <c r="C290" s="11" t="s">
        <v>159</v>
      </c>
      <c r="D290" s="10" t="s">
        <v>158</v>
      </c>
      <c r="E290" s="34"/>
      <c r="F290" s="37"/>
    </row>
    <row r="291" spans="1:6" hidden="1" x14ac:dyDescent="0.25">
      <c r="A291" s="50"/>
      <c r="B291" s="10" t="s">
        <v>160</v>
      </c>
      <c r="C291" s="11" t="s">
        <v>17</v>
      </c>
      <c r="D291" s="10" t="s">
        <v>160</v>
      </c>
      <c r="E291" s="34"/>
    </row>
    <row r="292" spans="1:6" hidden="1" x14ac:dyDescent="0.25">
      <c r="A292" s="50"/>
      <c r="B292" s="10" t="s">
        <v>161</v>
      </c>
      <c r="C292" s="11" t="s">
        <v>17</v>
      </c>
      <c r="D292" s="10" t="s">
        <v>161</v>
      </c>
      <c r="E292" s="34"/>
    </row>
    <row r="293" spans="1:6" hidden="1" x14ac:dyDescent="0.25">
      <c r="A293" s="50"/>
      <c r="B293" s="10" t="s">
        <v>162</v>
      </c>
      <c r="C293" s="11" t="s">
        <v>17</v>
      </c>
      <c r="D293" s="10" t="s">
        <v>162</v>
      </c>
      <c r="E293" s="34"/>
    </row>
    <row r="294" spans="1:6" ht="25.5" hidden="1" x14ac:dyDescent="0.25">
      <c r="A294" s="50"/>
      <c r="B294" s="10" t="s">
        <v>163</v>
      </c>
      <c r="C294" s="11" t="s">
        <v>17</v>
      </c>
      <c r="D294" s="10" t="s">
        <v>163</v>
      </c>
      <c r="E294" s="34"/>
    </row>
    <row r="295" spans="1:6" ht="25.5" hidden="1" x14ac:dyDescent="0.25">
      <c r="A295" s="50"/>
      <c r="B295" s="10" t="s">
        <v>164</v>
      </c>
      <c r="C295" s="11" t="s">
        <v>17</v>
      </c>
      <c r="D295" s="10" t="s">
        <v>164</v>
      </c>
      <c r="E295" s="34"/>
    </row>
    <row r="296" spans="1:6" ht="25.5" hidden="1" x14ac:dyDescent="0.25">
      <c r="A296" s="50"/>
      <c r="B296" s="10" t="s">
        <v>165</v>
      </c>
      <c r="C296" s="11" t="s">
        <v>17</v>
      </c>
      <c r="D296" s="10" t="s">
        <v>165</v>
      </c>
      <c r="E296" s="34"/>
    </row>
    <row r="297" spans="1:6" ht="25.5" hidden="1" x14ac:dyDescent="0.25">
      <c r="A297" s="51"/>
      <c r="B297" s="10" t="s">
        <v>166</v>
      </c>
      <c r="C297" s="11" t="s">
        <v>17</v>
      </c>
      <c r="D297" s="10" t="s">
        <v>166</v>
      </c>
      <c r="E297" s="19"/>
    </row>
    <row r="298" spans="1:6" hidden="1" x14ac:dyDescent="0.25">
      <c r="A298" s="49" t="s">
        <v>37</v>
      </c>
      <c r="B298" s="10" t="s">
        <v>155</v>
      </c>
      <c r="C298" s="11" t="s">
        <v>9</v>
      </c>
      <c r="D298" s="10" t="s">
        <v>155</v>
      </c>
      <c r="E298" s="19" t="s">
        <v>179</v>
      </c>
    </row>
    <row r="299" spans="1:6" hidden="1" x14ac:dyDescent="0.25">
      <c r="A299" s="50"/>
      <c r="B299" s="10" t="s">
        <v>76</v>
      </c>
      <c r="C299" s="11" t="s">
        <v>9</v>
      </c>
      <c r="D299" s="10" t="s">
        <v>76</v>
      </c>
      <c r="E299" s="19" t="s">
        <v>180</v>
      </c>
    </row>
    <row r="300" spans="1:6" ht="15" hidden="1" customHeight="1" x14ac:dyDescent="0.25">
      <c r="A300" s="50"/>
      <c r="B300" s="10" t="s">
        <v>158</v>
      </c>
      <c r="C300" s="11" t="s">
        <v>159</v>
      </c>
      <c r="D300" s="10" t="s">
        <v>158</v>
      </c>
      <c r="E300" s="34"/>
    </row>
    <row r="301" spans="1:6" hidden="1" x14ac:dyDescent="0.25">
      <c r="A301" s="50"/>
      <c r="B301" s="10" t="s">
        <v>160</v>
      </c>
      <c r="C301" s="11" t="s">
        <v>17</v>
      </c>
      <c r="D301" s="10" t="s">
        <v>160</v>
      </c>
      <c r="E301" s="34"/>
    </row>
    <row r="302" spans="1:6" hidden="1" x14ac:dyDescent="0.25">
      <c r="A302" s="50"/>
      <c r="B302" s="10" t="s">
        <v>161</v>
      </c>
      <c r="C302" s="11" t="s">
        <v>17</v>
      </c>
      <c r="D302" s="10" t="s">
        <v>161</v>
      </c>
      <c r="E302" s="34"/>
    </row>
    <row r="303" spans="1:6" hidden="1" x14ac:dyDescent="0.25">
      <c r="A303" s="50"/>
      <c r="B303" s="10" t="s">
        <v>162</v>
      </c>
      <c r="C303" s="11" t="s">
        <v>17</v>
      </c>
      <c r="D303" s="10" t="s">
        <v>162</v>
      </c>
      <c r="E303" s="33">
        <f>E301-E302</f>
        <v>0</v>
      </c>
    </row>
    <row r="304" spans="1:6" ht="25.5" hidden="1" x14ac:dyDescent="0.25">
      <c r="A304" s="50"/>
      <c r="B304" s="10" t="s">
        <v>163</v>
      </c>
      <c r="C304" s="11" t="s">
        <v>17</v>
      </c>
      <c r="D304" s="10" t="s">
        <v>163</v>
      </c>
      <c r="E304" s="19"/>
    </row>
    <row r="305" spans="1:5" ht="25.5" hidden="1" x14ac:dyDescent="0.25">
      <c r="A305" s="50"/>
      <c r="B305" s="10" t="s">
        <v>164</v>
      </c>
      <c r="C305" s="11" t="s">
        <v>17</v>
      </c>
      <c r="D305" s="10" t="s">
        <v>164</v>
      </c>
      <c r="E305" s="19"/>
    </row>
    <row r="306" spans="1:5" ht="25.5" hidden="1" x14ac:dyDescent="0.25">
      <c r="A306" s="50"/>
      <c r="B306" s="10" t="s">
        <v>165</v>
      </c>
      <c r="C306" s="11" t="s">
        <v>17</v>
      </c>
      <c r="D306" s="10" t="s">
        <v>165</v>
      </c>
      <c r="E306" s="19"/>
    </row>
    <row r="307" spans="1:5" ht="25.5" hidden="1" x14ac:dyDescent="0.25">
      <c r="A307" s="51"/>
      <c r="B307" s="10" t="s">
        <v>166</v>
      </c>
      <c r="C307" s="11" t="s">
        <v>17</v>
      </c>
      <c r="D307" s="10" t="s">
        <v>166</v>
      </c>
      <c r="E307" s="19"/>
    </row>
    <row r="308" spans="1:5" hidden="1" x14ac:dyDescent="0.25">
      <c r="A308" s="49" t="s">
        <v>40</v>
      </c>
      <c r="B308" s="10" t="s">
        <v>155</v>
      </c>
      <c r="C308" s="11" t="s">
        <v>9</v>
      </c>
      <c r="D308" s="10" t="s">
        <v>155</v>
      </c>
      <c r="E308" s="19" t="s">
        <v>181</v>
      </c>
    </row>
    <row r="309" spans="1:5" hidden="1" x14ac:dyDescent="0.25">
      <c r="A309" s="50"/>
      <c r="B309" s="10" t="s">
        <v>76</v>
      </c>
      <c r="C309" s="11" t="s">
        <v>9</v>
      </c>
      <c r="D309" s="10" t="s">
        <v>76</v>
      </c>
      <c r="E309" s="19" t="s">
        <v>180</v>
      </c>
    </row>
    <row r="310" spans="1:5" ht="15" hidden="1" customHeight="1" x14ac:dyDescent="0.25">
      <c r="A310" s="50"/>
      <c r="B310" s="10" t="s">
        <v>158</v>
      </c>
      <c r="C310" s="11" t="s">
        <v>159</v>
      </c>
      <c r="D310" s="10" t="s">
        <v>158</v>
      </c>
      <c r="E310" s="19"/>
    </row>
    <row r="311" spans="1:5" hidden="1" x14ac:dyDescent="0.25">
      <c r="A311" s="50"/>
      <c r="B311" s="10" t="s">
        <v>160</v>
      </c>
      <c r="C311" s="11" t="s">
        <v>17</v>
      </c>
      <c r="D311" s="10" t="s">
        <v>160</v>
      </c>
      <c r="E311" s="19"/>
    </row>
    <row r="312" spans="1:5" hidden="1" x14ac:dyDescent="0.25">
      <c r="A312" s="50"/>
      <c r="B312" s="10" t="s">
        <v>161</v>
      </c>
      <c r="C312" s="11" t="s">
        <v>17</v>
      </c>
      <c r="D312" s="10" t="s">
        <v>161</v>
      </c>
      <c r="E312" s="19"/>
    </row>
    <row r="313" spans="1:5" hidden="1" x14ac:dyDescent="0.25">
      <c r="A313" s="50"/>
      <c r="B313" s="10" t="s">
        <v>162</v>
      </c>
      <c r="C313" s="11" t="s">
        <v>17</v>
      </c>
      <c r="D313" s="10" t="s">
        <v>162</v>
      </c>
      <c r="E313" s="19"/>
    </row>
    <row r="314" spans="1:5" ht="25.5" hidden="1" x14ac:dyDescent="0.25">
      <c r="A314" s="50"/>
      <c r="B314" s="10" t="s">
        <v>163</v>
      </c>
      <c r="C314" s="11" t="s">
        <v>17</v>
      </c>
      <c r="D314" s="10" t="s">
        <v>163</v>
      </c>
      <c r="E314" s="19"/>
    </row>
    <row r="315" spans="1:5" ht="25.5" hidden="1" x14ac:dyDescent="0.25">
      <c r="A315" s="50"/>
      <c r="B315" s="10" t="s">
        <v>164</v>
      </c>
      <c r="C315" s="11" t="s">
        <v>17</v>
      </c>
      <c r="D315" s="10" t="s">
        <v>164</v>
      </c>
      <c r="E315" s="19"/>
    </row>
    <row r="316" spans="1:5" ht="25.5" hidden="1" x14ac:dyDescent="0.25">
      <c r="A316" s="50"/>
      <c r="B316" s="10" t="s">
        <v>165</v>
      </c>
      <c r="C316" s="11" t="s">
        <v>17</v>
      </c>
      <c r="D316" s="10" t="s">
        <v>165</v>
      </c>
      <c r="E316" s="19"/>
    </row>
    <row r="317" spans="1:5" ht="25.5" hidden="1" x14ac:dyDescent="0.25">
      <c r="A317" s="51"/>
      <c r="B317" s="10" t="s">
        <v>166</v>
      </c>
      <c r="C317" s="11" t="s">
        <v>17</v>
      </c>
      <c r="D317" s="10" t="s">
        <v>166</v>
      </c>
      <c r="E317" s="19"/>
    </row>
    <row r="318" spans="1:5" ht="15" hidden="1" customHeight="1" x14ac:dyDescent="0.25">
      <c r="A318" s="46" t="s">
        <v>182</v>
      </c>
      <c r="B318" s="47"/>
      <c r="C318" s="47"/>
      <c r="D318" s="47"/>
      <c r="E318" s="48"/>
    </row>
    <row r="319" spans="1:5" hidden="1" x14ac:dyDescent="0.25">
      <c r="A319" s="9" t="s">
        <v>183</v>
      </c>
      <c r="B319" s="10" t="s">
        <v>139</v>
      </c>
      <c r="C319" s="11" t="s">
        <v>140</v>
      </c>
      <c r="D319" s="10" t="s">
        <v>139</v>
      </c>
      <c r="E319" s="39"/>
    </row>
    <row r="320" spans="1:5" hidden="1" x14ac:dyDescent="0.25">
      <c r="A320" s="9" t="s">
        <v>184</v>
      </c>
      <c r="B320" s="10" t="s">
        <v>142</v>
      </c>
      <c r="C320" s="11" t="s">
        <v>140</v>
      </c>
      <c r="D320" s="10" t="s">
        <v>142</v>
      </c>
      <c r="E320" s="39"/>
    </row>
    <row r="321" spans="1:5" ht="25.5" hidden="1" x14ac:dyDescent="0.25">
      <c r="A321" s="9" t="s">
        <v>185</v>
      </c>
      <c r="B321" s="10" t="s">
        <v>144</v>
      </c>
      <c r="C321" s="11" t="s">
        <v>186</v>
      </c>
      <c r="D321" s="10" t="s">
        <v>144</v>
      </c>
      <c r="E321" s="12"/>
    </row>
    <row r="322" spans="1:5" hidden="1" x14ac:dyDescent="0.25">
      <c r="A322" s="9" t="s">
        <v>187</v>
      </c>
      <c r="B322" s="10" t="s">
        <v>146</v>
      </c>
      <c r="C322" s="11" t="s">
        <v>17</v>
      </c>
      <c r="D322" s="10" t="s">
        <v>146</v>
      </c>
      <c r="E322" s="12"/>
    </row>
    <row r="323" spans="1:5" ht="15" customHeight="1" x14ac:dyDescent="0.25">
      <c r="A323" s="46" t="s">
        <v>188</v>
      </c>
      <c r="B323" s="47"/>
      <c r="C323" s="47"/>
      <c r="D323" s="47"/>
      <c r="E323" s="48"/>
    </row>
    <row r="324" spans="1:5" x14ac:dyDescent="0.25">
      <c r="A324" s="9" t="s">
        <v>189</v>
      </c>
      <c r="B324" s="10" t="s">
        <v>190</v>
      </c>
      <c r="C324" s="11" t="s">
        <v>140</v>
      </c>
      <c r="D324" s="10" t="s">
        <v>190</v>
      </c>
      <c r="E324" s="12"/>
    </row>
    <row r="325" spans="1:5" x14ac:dyDescent="0.25">
      <c r="A325" s="9" t="s">
        <v>191</v>
      </c>
      <c r="B325" s="10" t="s">
        <v>192</v>
      </c>
      <c r="C325" s="11" t="s">
        <v>140</v>
      </c>
      <c r="D325" s="10" t="s">
        <v>192</v>
      </c>
      <c r="E325" s="39"/>
    </row>
    <row r="326" spans="1:5" ht="26.25" thickBot="1" x14ac:dyDescent="0.3">
      <c r="A326" s="27" t="s">
        <v>193</v>
      </c>
      <c r="B326" s="28" t="s">
        <v>194</v>
      </c>
      <c r="C326" s="29" t="s">
        <v>17</v>
      </c>
      <c r="D326" s="28" t="s">
        <v>194</v>
      </c>
      <c r="E326" s="39"/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2022-03-11T02:32:20Z</cp:lastPrinted>
  <dcterms:created xsi:type="dcterms:W3CDTF">2019-01-24T04:09:30Z</dcterms:created>
  <dcterms:modified xsi:type="dcterms:W3CDTF">2022-03-24T02:15:41Z</dcterms:modified>
</cp:coreProperties>
</file>