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47" i="1" l="1"/>
  <c r="E146" i="1"/>
  <c r="E27" i="1" l="1"/>
  <c r="E67" i="1" l="1"/>
  <c r="E184" i="1" l="1"/>
  <c r="E179" i="1"/>
  <c r="E174" i="1"/>
  <c r="E169" i="1"/>
  <c r="E164" i="1"/>
  <c r="E33" i="1" l="1"/>
  <c r="E127" i="1" l="1"/>
  <c r="E124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42" i="1" l="1"/>
  <c r="E155" i="1" s="1"/>
  <c r="E23" i="1" l="1"/>
  <c r="E29" i="1" s="1"/>
  <c r="E21" i="1" l="1"/>
  <c r="E20" i="1"/>
  <c r="E22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<sst xmlns="http://schemas.openxmlformats.org/spreadsheetml/2006/main" count="1132" uniqueCount="199">
  <si>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</si>
  <si>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</si>
  <si>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</si>
  <si>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</si>
  <si>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</si>
  <si>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</si>
  <si>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</si>
  <si>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</si>
  <si>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</si>
  <si>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</si>
  <si>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</si>
  <si>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</si>
  <si>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</si>
  <si>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</si>
  <si>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</si>
  <si>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</si>
  <si>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</si>
  <si>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</si>
  <si>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</si>
  <si>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</si>
  <si>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</si>
  <si>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</si>
  <si>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</si>
  <si>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</si>
  <si>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</si>
  <si>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</si>
  <si>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</si>
  <si>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</si>
  <si>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</si>
  <si>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</si>
  <si>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</si>
  <si>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</si>
  <si>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</si>
  <si>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</si>
  <si>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</si>
  <si>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</si>
  <si>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</si>
  <si>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</si>
  <si>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</si>
  <si>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</si>
  <si>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</si>
  <si>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</si>
  <si>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</si>
  <si>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</si>
  <si>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</si>
  <si>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</si>
  <si>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</si>
  <si>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</si>
  <si>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</si>
  <si>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</si>
  <si>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</si>
  <si>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</si>
  <si>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</si>
  <si>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</si>
  <si>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</si>
  <si>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</si>
  <si>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</si>
  <si>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</si>
  <si>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</si>
  <si>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</si>
  <si>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</si>
  <si>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</si>
  <si>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</si>
  <si>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</si>
  <si>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</si>
  <si>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</si>
  <si>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</si>
  <si>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</si>
  <si>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</si>
  <si>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</si>
  <si>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</si>
  <si>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</si>
  <si>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</si>
  <si>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</si>
  <si>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</si>
  <si>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</si>
  <si>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</si>
  <si>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</si>
  <si>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</si>
  <si>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</si>
  <si>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</si>
  <si>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</si>
  <si>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</si>
  <si>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</si>
  <si>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</si>
  <si>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</si>
  <si>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</si>
  <si>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</si>
  <si>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</si>
  <si>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</si>
  <si>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</si>
  <si>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</si>
  <si>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</si>
  <si>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</si>
  <si>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</si>
  <si>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</si>
  <si>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</si>
  <si>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</si>
  <si>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</si>
  <si>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</si>
  <si>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</si>
  <si>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</si>
  <si>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</si>
  <si>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</si>
  <si>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</si>
  <si>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</si>
  <si>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</si>
  <si>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</si>
  <si>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</si>
  <si>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</si>
  <si>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</si>
  <si>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</si>
  <si>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</si>
  <si>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</si>
  <si>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</si>
  <si>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</si>
  <si>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</si>
  <si>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</si>
  <si>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</si>
  <si>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</si>
  <si>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</si>
  <si>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</si>
  <si>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</si>
  <si>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</si>
  <si>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</si>
  <si>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</si>
  <si>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</si>
  <si>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</si>
  <si>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</si>
  <si>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</si>
  <si>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</si>
  <si>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</si>
  <si>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</si>
  <si>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</si>
  <si>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</si>
  <si>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</si>
  <si>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</si>
  <si>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</si>
  <si>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</si>
  <si>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</si>
  <si>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</si>
  <si>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</si>
  <si>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</si>
  <si>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</si>
  <si>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</si>
  <si>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</si>
  <si>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</si>
  <si>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</si>
  <si>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</si>
  <si>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</si>
  <si>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</si>
  <si>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</si>
  <si>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</si>
  <si>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</si>
  <si>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</si>
  <si>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</si>
  <si>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</si>
  <si>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</si>
  <si>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</si>
  <si>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</si>
  <si>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</si>
  <si>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</si>
  <si>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</si>
  <si>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</si>
  <si>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</si>
  <si>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</si>
  <si>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</si>
  <si>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</si>
  <si>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</si>
  <si>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</si>
  <si>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</si>
  <si>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</si>
  <si>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</si>
  <si>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</si>
  <si>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</si>
  <si>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</si>
  <si>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</si>
  <si>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</si>
  <si>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</si>
  <si>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</si>
  <si>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</si>
  <si>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</si>
  <si>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</si>
  <si>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</si>
  <si>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</si>
  <si>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</si>
  <si>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</si>
  <si>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</si>
  <si>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</si>
  <si>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</si>
  <si>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</si>
  <si>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</si>
  <si>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</si>
  <si>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</si>
  <si>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общая площадь дома, кв. м.    3 567,4</t>
  </si>
  <si>
    <t>по адресу ул. Терешковой, д. 6</t>
  </si>
  <si>
    <t>Водоотведение при содержании общего имущества</t>
  </si>
  <si>
    <t>Отчет ООО УК "Триумф" за 2021 год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</si>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</sst>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/>
    <xf numFmtId="39" fontId="3" fillId="0" borderId="6" xfId="0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topLeftCell="A173" zoomScaleNormal="100" zoomScaleSheetLayoutView="100" workbookViewId="0">
      <selection activeCell="A190" sqref="A190:E190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2.7109375" style="4" customWidth="1"/>
    <col min="7" max="7" width="11.85546875" style="1" bestFit="1" customWidth="1"/>
    <col min="8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9" t="s">
        <v>197</v>
      </c>
      <c r="B3" s="49"/>
      <c r="C3" s="49"/>
      <c r="D3" s="49"/>
      <c r="E3" s="49"/>
    </row>
    <row r="4" spans="1:5" ht="15" customHeight="1" x14ac:dyDescent="0.25">
      <c r="A4" s="49" t="s">
        <v>0</v>
      </c>
      <c r="B4" s="49"/>
      <c r="C4" s="49"/>
      <c r="D4" s="49"/>
      <c r="E4" s="49"/>
    </row>
    <row r="5" spans="1:5" ht="15" customHeight="1" x14ac:dyDescent="0.25">
      <c r="A5" s="49" t="s">
        <v>195</v>
      </c>
      <c r="B5" s="49"/>
      <c r="C5" s="49"/>
      <c r="D5" s="49"/>
      <c r="E5" s="49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0" t="s">
        <v>194</v>
      </c>
      <c r="B7" s="50"/>
      <c r="C7" s="50"/>
      <c r="D7" s="50"/>
      <c r="E7" s="50"/>
    </row>
    <row r="8" spans="1:5" x14ac:dyDescent="0.25">
      <c r="A8" s="50" t="s">
        <v>1</v>
      </c>
      <c r="B8" s="50"/>
      <c r="C8" s="50"/>
      <c r="D8" s="50"/>
      <c r="E8" s="50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3" t="s">
        <v>14</v>
      </c>
      <c r="B14" s="44"/>
      <c r="C14" s="44"/>
      <c r="D14" s="44"/>
      <c r="E14" s="45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-61726.35</v>
      </c>
    </row>
    <row r="17" spans="1:7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7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112530.41</v>
      </c>
    </row>
    <row r="19" spans="1:7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785193.96</v>
      </c>
    </row>
    <row r="20" spans="1:7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</f>
        <v>384745.0404</v>
      </c>
    </row>
    <row r="21" spans="1:7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</f>
        <v>270891.91619999998</v>
      </c>
    </row>
    <row r="22" spans="1:7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129557.0034</v>
      </c>
    </row>
    <row r="23" spans="1:7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827728.7</v>
      </c>
    </row>
    <row r="24" spans="1:7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775808.7</v>
      </c>
    </row>
    <row r="25" spans="1:7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7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7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64900*0.8</f>
        <v>51920</v>
      </c>
    </row>
    <row r="28" spans="1:7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7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766002.35</v>
      </c>
    </row>
    <row r="30" spans="1:7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7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209005.79000000004</v>
      </c>
      <c r="G31" s="34"/>
    </row>
    <row r="32" spans="1:7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E19-E24+E18</f>
        <v>121915.67000000001</v>
      </c>
    </row>
    <row r="34" spans="1:6" ht="36.75" customHeight="1" x14ac:dyDescent="0.25">
      <c r="A34" s="43" t="s">
        <v>66</v>
      </c>
      <c r="B34" s="44"/>
      <c r="C34" s="44"/>
      <c r="D34" s="44"/>
      <c r="E34" s="45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E39+E44+E49+E54+E59+E64+E69+E74+E79+E124+E129</f>
        <v>556996.55999999994</v>
      </c>
    </row>
    <row r="37" spans="1:6" ht="34.5" customHeight="1" x14ac:dyDescent="0.25">
      <c r="A37" s="43" t="s">
        <v>71</v>
      </c>
      <c r="B37" s="44"/>
      <c r="C37" s="44"/>
      <c r="D37" s="44"/>
      <c r="E37" s="45"/>
    </row>
    <row r="38" spans="1:6" ht="38.25" x14ac:dyDescent="0.25">
      <c r="A38" s="46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7"/>
      <c r="B39" s="10" t="s">
        <v>70</v>
      </c>
      <c r="C39" s="11" t="s">
        <v>17</v>
      </c>
      <c r="D39" s="10" t="s">
        <v>70</v>
      </c>
      <c r="E39" s="31">
        <f>2140.44*12</f>
        <v>25685.279999999999</v>
      </c>
    </row>
    <row r="40" spans="1:6" x14ac:dyDescent="0.25">
      <c r="A40" s="47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7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8"/>
      <c r="B42" s="10" t="s">
        <v>78</v>
      </c>
      <c r="C42" s="11" t="s">
        <v>17</v>
      </c>
      <c r="D42" s="10" t="s">
        <v>78</v>
      </c>
      <c r="E42" s="33">
        <f>E39/3567.4/12</f>
        <v>0.6</v>
      </c>
    </row>
    <row r="43" spans="1:6" ht="63.75" x14ac:dyDescent="0.25">
      <c r="A43" s="46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7"/>
      <c r="B44" s="10" t="s">
        <v>70</v>
      </c>
      <c r="C44" s="11" t="s">
        <v>17</v>
      </c>
      <c r="D44" s="10" t="s">
        <v>70</v>
      </c>
      <c r="E44" s="31">
        <f>5707.84*12</f>
        <v>68494.080000000002</v>
      </c>
    </row>
    <row r="45" spans="1:6" x14ac:dyDescent="0.25">
      <c r="A45" s="47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7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8"/>
      <c r="B47" s="10" t="s">
        <v>78</v>
      </c>
      <c r="C47" s="11" t="s">
        <v>17</v>
      </c>
      <c r="D47" s="10" t="s">
        <v>78</v>
      </c>
      <c r="E47" s="33">
        <f>E44/3567.4/12</f>
        <v>1.5999999999999999</v>
      </c>
    </row>
    <row r="48" spans="1:6" ht="25.5" x14ac:dyDescent="0.25">
      <c r="A48" s="46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7"/>
      <c r="B49" s="10" t="s">
        <v>70</v>
      </c>
      <c r="C49" s="11" t="s">
        <v>17</v>
      </c>
      <c r="D49" s="10" t="s">
        <v>70</v>
      </c>
      <c r="E49" s="31">
        <f>8918.5*12</f>
        <v>107022</v>
      </c>
    </row>
    <row r="50" spans="1:6" ht="38.25" x14ac:dyDescent="0.25">
      <c r="A50" s="47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7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8"/>
      <c r="B52" s="10" t="s">
        <v>78</v>
      </c>
      <c r="C52" s="11" t="s">
        <v>17</v>
      </c>
      <c r="D52" s="10" t="s">
        <v>78</v>
      </c>
      <c r="E52" s="33">
        <f>E49/3567.4/12</f>
        <v>2.5</v>
      </c>
    </row>
    <row r="53" spans="1:6" ht="25.5" x14ac:dyDescent="0.25">
      <c r="A53" s="46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7"/>
      <c r="B54" s="10" t="s">
        <v>70</v>
      </c>
      <c r="C54" s="11" t="s">
        <v>17</v>
      </c>
      <c r="D54" s="10" t="s">
        <v>70</v>
      </c>
      <c r="E54" s="31">
        <f>8205.02*12</f>
        <v>98460.24</v>
      </c>
    </row>
    <row r="55" spans="1:6" x14ac:dyDescent="0.25">
      <c r="A55" s="47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7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8"/>
      <c r="B57" s="10" t="s">
        <v>78</v>
      </c>
      <c r="C57" s="11" t="s">
        <v>17</v>
      </c>
      <c r="D57" s="10" t="s">
        <v>78</v>
      </c>
      <c r="E57" s="33">
        <f>E54/3567.4/12</f>
        <v>2.3000000000000003</v>
      </c>
    </row>
    <row r="58" spans="1:6" ht="25.5" x14ac:dyDescent="0.25">
      <c r="A58" s="46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7"/>
      <c r="B59" s="10" t="s">
        <v>70</v>
      </c>
      <c r="C59" s="11" t="s">
        <v>17</v>
      </c>
      <c r="D59" s="10" t="s">
        <v>70</v>
      </c>
      <c r="E59" s="31">
        <f>642.13*12</f>
        <v>7705.5599999999995</v>
      </c>
    </row>
    <row r="60" spans="1:6" x14ac:dyDescent="0.25">
      <c r="A60" s="47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7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8"/>
      <c r="B62" s="10" t="s">
        <v>78</v>
      </c>
      <c r="C62" s="11" t="s">
        <v>17</v>
      </c>
      <c r="D62" s="10" t="s">
        <v>78</v>
      </c>
      <c r="E62" s="33">
        <f>E59/3567.4/12</f>
        <v>0.17999943936760665</v>
      </c>
    </row>
    <row r="63" spans="1:6" ht="25.5" x14ac:dyDescent="0.25">
      <c r="A63" s="46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7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7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7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8"/>
      <c r="B67" s="10" t="s">
        <v>78</v>
      </c>
      <c r="C67" s="11" t="s">
        <v>17</v>
      </c>
      <c r="D67" s="10" t="s">
        <v>78</v>
      </c>
      <c r="E67" s="38">
        <f>E64/3567.4/12</f>
        <v>0</v>
      </c>
    </row>
    <row r="68" spans="1:6" ht="25.5" x14ac:dyDescent="0.25">
      <c r="A68" s="46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7"/>
      <c r="B69" s="10" t="s">
        <v>70</v>
      </c>
      <c r="C69" s="11" t="s">
        <v>17</v>
      </c>
      <c r="D69" s="10" t="s">
        <v>70</v>
      </c>
      <c r="E69" s="31">
        <f>2140.44*12</f>
        <v>25685.279999999999</v>
      </c>
    </row>
    <row r="70" spans="1:6" x14ac:dyDescent="0.25">
      <c r="A70" s="47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7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8"/>
      <c r="B72" s="10" t="s">
        <v>78</v>
      </c>
      <c r="C72" s="11" t="s">
        <v>17</v>
      </c>
      <c r="D72" s="10" t="s">
        <v>78</v>
      </c>
      <c r="E72" s="33">
        <f>E69/3567.4/12</f>
        <v>0.6</v>
      </c>
    </row>
    <row r="73" spans="1:6" ht="25.5" x14ac:dyDescent="0.25">
      <c r="A73" s="46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7"/>
      <c r="B74" s="10" t="s">
        <v>70</v>
      </c>
      <c r="C74" s="11" t="s">
        <v>17</v>
      </c>
      <c r="D74" s="10" t="s">
        <v>70</v>
      </c>
      <c r="E74" s="31">
        <f>10702.2*12</f>
        <v>128426.40000000001</v>
      </c>
    </row>
    <row r="75" spans="1:6" ht="38.25" x14ac:dyDescent="0.25">
      <c r="A75" s="47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7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8"/>
      <c r="B77" s="10" t="s">
        <v>78</v>
      </c>
      <c r="C77" s="11" t="s">
        <v>17</v>
      </c>
      <c r="D77" s="10" t="s">
        <v>78</v>
      </c>
      <c r="E77" s="33">
        <f>E74/3567.4/12</f>
        <v>3</v>
      </c>
    </row>
    <row r="78" spans="1:6" ht="51" x14ac:dyDescent="0.25">
      <c r="A78" s="46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7"/>
      <c r="B79" s="10" t="s">
        <v>70</v>
      </c>
      <c r="C79" s="11" t="s">
        <v>17</v>
      </c>
      <c r="D79" s="10" t="s">
        <v>70</v>
      </c>
      <c r="E79" s="31">
        <f>(1070.22+1712.35)*12</f>
        <v>33390.839999999997</v>
      </c>
    </row>
    <row r="80" spans="1:6" x14ac:dyDescent="0.25">
      <c r="A80" s="47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7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8"/>
      <c r="B82" s="10" t="s">
        <v>78</v>
      </c>
      <c r="C82" s="11" t="s">
        <v>17</v>
      </c>
      <c r="D82" s="10" t="s">
        <v>78</v>
      </c>
      <c r="E82" s="33">
        <f>E79/3567.4/12</f>
        <v>0.77999943936760652</v>
      </c>
    </row>
    <row r="83" spans="1:6" ht="25.5" x14ac:dyDescent="0.25">
      <c r="A83" s="46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7"/>
      <c r="B84" s="10" t="s">
        <v>70</v>
      </c>
      <c r="C84" s="11" t="s">
        <v>17</v>
      </c>
      <c r="D84" s="10" t="s">
        <v>70</v>
      </c>
      <c r="E84" s="12"/>
    </row>
    <row r="85" spans="1:6" ht="38.25" x14ac:dyDescent="0.25">
      <c r="A85" s="47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7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8"/>
      <c r="B87" s="10" t="s">
        <v>78</v>
      </c>
      <c r="C87" s="11" t="s">
        <v>17</v>
      </c>
      <c r="D87" s="10" t="s">
        <v>78</v>
      </c>
      <c r="E87" s="19"/>
    </row>
    <row r="88" spans="1:6" ht="25.5" x14ac:dyDescent="0.25">
      <c r="A88" s="46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7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7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7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8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6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7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7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7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8"/>
      <c r="B97" s="10" t="s">
        <v>78</v>
      </c>
      <c r="C97" s="11" t="s">
        <v>17</v>
      </c>
      <c r="D97" s="10" t="s">
        <v>78</v>
      </c>
      <c r="E97" s="19"/>
    </row>
    <row r="98" spans="1:6" ht="25.5" x14ac:dyDescent="0.25">
      <c r="A98" s="46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7"/>
      <c r="B99" s="10" t="s">
        <v>70</v>
      </c>
      <c r="C99" s="11" t="s">
        <v>17</v>
      </c>
      <c r="D99" s="10" t="s">
        <v>70</v>
      </c>
      <c r="E99" s="12"/>
    </row>
    <row r="100" spans="1:6" x14ac:dyDescent="0.25">
      <c r="A100" s="47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7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8"/>
      <c r="B102" s="10" t="s">
        <v>78</v>
      </c>
      <c r="C102" s="11" t="s">
        <v>17</v>
      </c>
      <c r="D102" s="10" t="s">
        <v>78</v>
      </c>
      <c r="E102" s="19"/>
    </row>
    <row r="103" spans="1:6" ht="38.25" x14ac:dyDescent="0.25">
      <c r="A103" s="46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7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7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7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8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6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7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7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7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8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6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7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7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7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8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6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7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7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7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8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6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7"/>
      <c r="B124" s="10" t="s">
        <v>70</v>
      </c>
      <c r="C124" s="11" t="s">
        <v>17</v>
      </c>
      <c r="D124" s="10" t="s">
        <v>70</v>
      </c>
      <c r="E124" s="31">
        <f>1177.24*12</f>
        <v>14126.880000000001</v>
      </c>
    </row>
    <row r="125" spans="1:6" x14ac:dyDescent="0.25">
      <c r="A125" s="47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7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8"/>
      <c r="B127" s="10" t="s">
        <v>78</v>
      </c>
      <c r="C127" s="11" t="s">
        <v>17</v>
      </c>
      <c r="D127" s="10" t="s">
        <v>78</v>
      </c>
      <c r="E127" s="33">
        <f>E124/3567.4/12</f>
        <v>0.32999943936760667</v>
      </c>
    </row>
    <row r="128" spans="1:6" ht="25.5" x14ac:dyDescent="0.25">
      <c r="A128" s="46" t="s">
        <v>59</v>
      </c>
      <c r="B128" s="10" t="s">
        <v>72</v>
      </c>
      <c r="C128" s="11" t="s">
        <v>9</v>
      </c>
      <c r="D128" s="10" t="s">
        <v>72</v>
      </c>
      <c r="E128" s="19" t="s">
        <v>198</v>
      </c>
    </row>
    <row r="129" spans="1:6" x14ac:dyDescent="0.25">
      <c r="A129" s="47"/>
      <c r="B129" s="10" t="s">
        <v>70</v>
      </c>
      <c r="C129" s="11" t="s">
        <v>17</v>
      </c>
      <c r="D129" s="10" t="s">
        <v>70</v>
      </c>
      <c r="E129" s="31">
        <v>48000</v>
      </c>
    </row>
    <row r="130" spans="1:6" x14ac:dyDescent="0.25">
      <c r="A130" s="47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7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8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6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7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7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7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8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3" t="s">
        <v>105</v>
      </c>
      <c r="B138" s="44"/>
      <c r="C138" s="44"/>
      <c r="D138" s="44"/>
      <c r="E138" s="45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7407.04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41722.5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11629.73+550.64+2495.41+3210.59+22766.09</f>
        <v>40652.46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2">
        <f>E146</f>
        <v>40652.46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1">
        <f>E141+E142-E146</f>
        <v>8477.0800000000017</v>
      </c>
    </row>
    <row r="156" spans="1:5" ht="36.75" customHeight="1" x14ac:dyDescent="0.25">
      <c r="A156" s="43" t="s">
        <v>125</v>
      </c>
      <c r="B156" s="44"/>
      <c r="C156" s="44"/>
      <c r="D156" s="44"/>
      <c r="E156" s="45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3" t="s">
        <v>128</v>
      </c>
      <c r="B159" s="44"/>
      <c r="C159" s="44"/>
      <c r="D159" s="44"/>
      <c r="E159" s="45"/>
    </row>
    <row r="160" spans="1:5" ht="51" x14ac:dyDescent="0.25">
      <c r="A160" s="46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7"/>
      <c r="B161" s="10" t="s">
        <v>70</v>
      </c>
      <c r="C161" s="11" t="s">
        <v>17</v>
      </c>
      <c r="D161" s="10" t="s">
        <v>70</v>
      </c>
      <c r="E161" s="31">
        <v>2541.2399999999998</v>
      </c>
    </row>
    <row r="162" spans="1:6" x14ac:dyDescent="0.25">
      <c r="A162" s="47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7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8"/>
      <c r="B164" s="10" t="s">
        <v>78</v>
      </c>
      <c r="C164" s="11" t="s">
        <v>17</v>
      </c>
      <c r="D164" s="10" t="s">
        <v>78</v>
      </c>
      <c r="E164" s="33">
        <f>E161/3567.4/12</f>
        <v>5.9362560968772765E-2</v>
      </c>
      <c r="F164" s="5"/>
    </row>
    <row r="165" spans="1:6" ht="63.75" x14ac:dyDescent="0.25">
      <c r="A165" s="46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7"/>
      <c r="B166" s="10" t="s">
        <v>70</v>
      </c>
      <c r="C166" s="11" t="s">
        <v>17</v>
      </c>
      <c r="D166" s="10" t="s">
        <v>70</v>
      </c>
      <c r="E166" s="31">
        <v>11858.52</v>
      </c>
      <c r="F166" s="5"/>
    </row>
    <row r="167" spans="1:6" x14ac:dyDescent="0.25">
      <c r="A167" s="47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7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8"/>
      <c r="B169" s="10" t="s">
        <v>78</v>
      </c>
      <c r="C169" s="11" t="s">
        <v>17</v>
      </c>
      <c r="D169" s="10" t="s">
        <v>78</v>
      </c>
      <c r="E169" s="33">
        <f>E166/3567.4/12</f>
        <v>0.2770112687111061</v>
      </c>
      <c r="F169" s="5"/>
    </row>
    <row r="170" spans="1:6" ht="63.75" x14ac:dyDescent="0.25">
      <c r="A170" s="46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7"/>
      <c r="B171" s="10" t="s">
        <v>70</v>
      </c>
      <c r="C171" s="11" t="s">
        <v>17</v>
      </c>
      <c r="D171" s="10" t="s">
        <v>70</v>
      </c>
      <c r="E171" s="31">
        <v>560.76</v>
      </c>
      <c r="F171" s="5"/>
    </row>
    <row r="172" spans="1:6" x14ac:dyDescent="0.25">
      <c r="A172" s="47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7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8"/>
      <c r="B174" s="10" t="s">
        <v>78</v>
      </c>
      <c r="C174" s="11" t="s">
        <v>17</v>
      </c>
      <c r="D174" s="10" t="s">
        <v>78</v>
      </c>
      <c r="E174" s="33">
        <f>E171/3567.4/12</f>
        <v>1.309917587038179E-2</v>
      </c>
      <c r="F174" s="5"/>
    </row>
    <row r="175" spans="1:6" ht="38.25" x14ac:dyDescent="0.25">
      <c r="A175" s="46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47"/>
      <c r="B176" s="10" t="s">
        <v>70</v>
      </c>
      <c r="C176" s="11" t="s">
        <v>17</v>
      </c>
      <c r="D176" s="10" t="s">
        <v>70</v>
      </c>
      <c r="E176" s="31">
        <v>3276</v>
      </c>
      <c r="F176" s="5"/>
    </row>
    <row r="177" spans="1:6" x14ac:dyDescent="0.25">
      <c r="A177" s="47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7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8"/>
      <c r="B179" s="10" t="s">
        <v>78</v>
      </c>
      <c r="C179" s="11" t="s">
        <v>17</v>
      </c>
      <c r="D179" s="10" t="s">
        <v>78</v>
      </c>
      <c r="E179" s="33">
        <f>E176/3567.4/12</f>
        <v>7.6526321690867302E-2</v>
      </c>
      <c r="F179" s="5"/>
    </row>
    <row r="180" spans="1:6" ht="51" x14ac:dyDescent="0.25">
      <c r="A180" s="46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7"/>
      <c r="B181" s="10" t="s">
        <v>70</v>
      </c>
      <c r="C181" s="11" t="s">
        <v>17</v>
      </c>
      <c r="D181" s="10" t="s">
        <v>70</v>
      </c>
      <c r="E181" s="31">
        <v>23485.98</v>
      </c>
      <c r="F181" s="5"/>
    </row>
    <row r="182" spans="1:6" x14ac:dyDescent="0.25">
      <c r="A182" s="47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7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8"/>
      <c r="B184" s="10" t="s">
        <v>78</v>
      </c>
      <c r="C184" s="11" t="s">
        <v>17</v>
      </c>
      <c r="D184" s="10" t="s">
        <v>78</v>
      </c>
      <c r="E184" s="33">
        <f>E181/3567.4/12</f>
        <v>0.54862504905533438</v>
      </c>
    </row>
    <row r="185" spans="1:6" ht="15" customHeight="1" x14ac:dyDescent="0.25">
      <c r="A185" s="43" t="s">
        <v>136</v>
      </c>
      <c r="B185" s="44"/>
      <c r="C185" s="44"/>
      <c r="D185" s="44"/>
      <c r="E185" s="45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3" t="s">
        <v>146</v>
      </c>
      <c r="B190" s="44"/>
      <c r="C190" s="44"/>
      <c r="D190" s="44"/>
      <c r="E190" s="45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26"/>
    </row>
    <row r="197" spans="1:5" ht="20.25" hidden="1" customHeight="1" x14ac:dyDescent="0.25">
      <c r="A197" s="43" t="s">
        <v>153</v>
      </c>
      <c r="B197" s="44"/>
      <c r="C197" s="44"/>
      <c r="D197" s="44"/>
      <c r="E197" s="45"/>
    </row>
    <row r="198" spans="1:5" hidden="1" x14ac:dyDescent="0.25">
      <c r="A198" s="40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1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1"/>
      <c r="B200" s="10" t="s">
        <v>157</v>
      </c>
      <c r="C200" s="11" t="s">
        <v>158</v>
      </c>
      <c r="D200" s="10" t="s">
        <v>157</v>
      </c>
      <c r="E200" s="19"/>
    </row>
    <row r="201" spans="1:5" hidden="1" x14ac:dyDescent="0.25">
      <c r="A201" s="41"/>
      <c r="B201" s="10" t="s">
        <v>159</v>
      </c>
      <c r="C201" s="11" t="s">
        <v>17</v>
      </c>
      <c r="D201" s="10" t="s">
        <v>159</v>
      </c>
      <c r="E201" s="19"/>
    </row>
    <row r="202" spans="1:5" hidden="1" x14ac:dyDescent="0.25">
      <c r="A202" s="41"/>
      <c r="B202" s="10" t="s">
        <v>160</v>
      </c>
      <c r="C202" s="11" t="s">
        <v>17</v>
      </c>
      <c r="D202" s="10" t="s">
        <v>160</v>
      </c>
      <c r="E202" s="19"/>
    </row>
    <row r="203" spans="1:5" hidden="1" x14ac:dyDescent="0.25">
      <c r="A203" s="41"/>
      <c r="B203" s="10" t="s">
        <v>161</v>
      </c>
      <c r="C203" s="11" t="s">
        <v>17</v>
      </c>
      <c r="D203" s="10" t="s">
        <v>161</v>
      </c>
      <c r="E203" s="19"/>
    </row>
    <row r="204" spans="1:5" ht="25.5" hidden="1" x14ac:dyDescent="0.25">
      <c r="A204" s="41"/>
      <c r="B204" s="10" t="s">
        <v>162</v>
      </c>
      <c r="C204" s="11" t="s">
        <v>17</v>
      </c>
      <c r="D204" s="10" t="s">
        <v>162</v>
      </c>
      <c r="E204" s="19"/>
    </row>
    <row r="205" spans="1:5" ht="25.5" hidden="1" x14ac:dyDescent="0.25">
      <c r="A205" s="41"/>
      <c r="B205" s="10" t="s">
        <v>163</v>
      </c>
      <c r="C205" s="11" t="s">
        <v>17</v>
      </c>
      <c r="D205" s="10" t="s">
        <v>163</v>
      </c>
      <c r="E205" s="19"/>
    </row>
    <row r="206" spans="1:5" ht="25.5" hidden="1" x14ac:dyDescent="0.25">
      <c r="A206" s="41"/>
      <c r="B206" s="10" t="s">
        <v>164</v>
      </c>
      <c r="C206" s="11" t="s">
        <v>17</v>
      </c>
      <c r="D206" s="10" t="s">
        <v>164</v>
      </c>
      <c r="E206" s="19"/>
    </row>
    <row r="207" spans="1:5" ht="25.5" hidden="1" x14ac:dyDescent="0.25">
      <c r="A207" s="42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0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1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1"/>
      <c r="B210" s="10" t="s">
        <v>157</v>
      </c>
      <c r="C210" s="11" t="s">
        <v>158</v>
      </c>
      <c r="D210" s="10" t="s">
        <v>157</v>
      </c>
      <c r="E210" s="19"/>
    </row>
    <row r="211" spans="1:5" hidden="1" x14ac:dyDescent="0.25">
      <c r="A211" s="41"/>
      <c r="B211" s="10" t="s">
        <v>159</v>
      </c>
      <c r="C211" s="11" t="s">
        <v>17</v>
      </c>
      <c r="D211" s="10" t="s">
        <v>159</v>
      </c>
      <c r="E211" s="19"/>
    </row>
    <row r="212" spans="1:5" hidden="1" x14ac:dyDescent="0.25">
      <c r="A212" s="41"/>
      <c r="B212" s="10" t="s">
        <v>160</v>
      </c>
      <c r="C212" s="11" t="s">
        <v>17</v>
      </c>
      <c r="D212" s="10" t="s">
        <v>160</v>
      </c>
      <c r="E212" s="19"/>
    </row>
    <row r="213" spans="1:5" hidden="1" x14ac:dyDescent="0.25">
      <c r="A213" s="41"/>
      <c r="B213" s="10" t="s">
        <v>161</v>
      </c>
      <c r="C213" s="11" t="s">
        <v>17</v>
      </c>
      <c r="D213" s="10" t="s">
        <v>161</v>
      </c>
      <c r="E213" s="19"/>
    </row>
    <row r="214" spans="1:5" ht="25.5" hidden="1" x14ac:dyDescent="0.25">
      <c r="A214" s="41"/>
      <c r="B214" s="10" t="s">
        <v>162</v>
      </c>
      <c r="C214" s="11" t="s">
        <v>17</v>
      </c>
      <c r="D214" s="10" t="s">
        <v>162</v>
      </c>
      <c r="E214" s="19"/>
    </row>
    <row r="215" spans="1:5" ht="25.5" hidden="1" x14ac:dyDescent="0.25">
      <c r="A215" s="41"/>
      <c r="B215" s="10" t="s">
        <v>163</v>
      </c>
      <c r="C215" s="11" t="s">
        <v>17</v>
      </c>
      <c r="D215" s="10" t="s">
        <v>163</v>
      </c>
      <c r="E215" s="19"/>
    </row>
    <row r="216" spans="1:5" ht="25.5" hidden="1" x14ac:dyDescent="0.25">
      <c r="A216" s="41"/>
      <c r="B216" s="10" t="s">
        <v>164</v>
      </c>
      <c r="C216" s="11" t="s">
        <v>17</v>
      </c>
      <c r="D216" s="10" t="s">
        <v>164</v>
      </c>
      <c r="E216" s="19"/>
    </row>
    <row r="217" spans="1:5" ht="25.5" hidden="1" x14ac:dyDescent="0.25">
      <c r="A217" s="42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0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1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1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1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1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1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1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1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1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2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0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1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1"/>
      <c r="B230" s="10" t="s">
        <v>157</v>
      </c>
      <c r="C230" s="11" t="s">
        <v>158</v>
      </c>
      <c r="D230" s="10" t="s">
        <v>157</v>
      </c>
      <c r="E230" s="19"/>
    </row>
    <row r="231" spans="1:5" hidden="1" x14ac:dyDescent="0.25">
      <c r="A231" s="41"/>
      <c r="B231" s="10" t="s">
        <v>159</v>
      </c>
      <c r="C231" s="11" t="s">
        <v>17</v>
      </c>
      <c r="D231" s="10" t="s">
        <v>159</v>
      </c>
      <c r="E231" s="19"/>
    </row>
    <row r="232" spans="1:5" hidden="1" x14ac:dyDescent="0.25">
      <c r="A232" s="41"/>
      <c r="B232" s="10" t="s">
        <v>160</v>
      </c>
      <c r="C232" s="11" t="s">
        <v>17</v>
      </c>
      <c r="D232" s="10" t="s">
        <v>160</v>
      </c>
      <c r="E232" s="19"/>
    </row>
    <row r="233" spans="1:5" hidden="1" x14ac:dyDescent="0.25">
      <c r="A233" s="41"/>
      <c r="B233" s="10" t="s">
        <v>161</v>
      </c>
      <c r="C233" s="11" t="s">
        <v>17</v>
      </c>
      <c r="D233" s="10" t="s">
        <v>161</v>
      </c>
      <c r="E233" s="19"/>
    </row>
    <row r="234" spans="1:5" ht="25.5" hidden="1" x14ac:dyDescent="0.25">
      <c r="A234" s="41"/>
      <c r="B234" s="10" t="s">
        <v>162</v>
      </c>
      <c r="C234" s="11" t="s">
        <v>17</v>
      </c>
      <c r="D234" s="10" t="s">
        <v>162</v>
      </c>
      <c r="E234" s="19"/>
    </row>
    <row r="235" spans="1:5" ht="25.5" hidden="1" x14ac:dyDescent="0.25">
      <c r="A235" s="41"/>
      <c r="B235" s="10" t="s">
        <v>163</v>
      </c>
      <c r="C235" s="11" t="s">
        <v>17</v>
      </c>
      <c r="D235" s="10" t="s">
        <v>163</v>
      </c>
      <c r="E235" s="19"/>
    </row>
    <row r="236" spans="1:5" ht="25.5" hidden="1" x14ac:dyDescent="0.25">
      <c r="A236" s="41"/>
      <c r="B236" s="10" t="s">
        <v>164</v>
      </c>
      <c r="C236" s="11" t="s">
        <v>17</v>
      </c>
      <c r="D236" s="10" t="s">
        <v>164</v>
      </c>
      <c r="E236" s="19"/>
    </row>
    <row r="237" spans="1:5" ht="25.5" hidden="1" x14ac:dyDescent="0.25">
      <c r="A237" s="42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0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1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1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1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1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1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1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1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1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2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0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1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1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1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1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1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1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1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1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2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0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1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1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1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1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1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1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1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1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2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0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1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1"/>
      <c r="B270" s="10" t="s">
        <v>157</v>
      </c>
      <c r="C270" s="11" t="s">
        <v>158</v>
      </c>
      <c r="D270" s="10" t="s">
        <v>157</v>
      </c>
      <c r="E270" s="19"/>
    </row>
    <row r="271" spans="1:5" hidden="1" x14ac:dyDescent="0.25">
      <c r="A271" s="41"/>
      <c r="B271" s="10" t="s">
        <v>159</v>
      </c>
      <c r="C271" s="11" t="s">
        <v>17</v>
      </c>
      <c r="D271" s="10" t="s">
        <v>159</v>
      </c>
      <c r="E271" s="19"/>
    </row>
    <row r="272" spans="1:5" hidden="1" x14ac:dyDescent="0.25">
      <c r="A272" s="41"/>
      <c r="B272" s="10" t="s">
        <v>160</v>
      </c>
      <c r="C272" s="11" t="s">
        <v>17</v>
      </c>
      <c r="D272" s="10" t="s">
        <v>160</v>
      </c>
      <c r="E272" s="19"/>
    </row>
    <row r="273" spans="1:5" hidden="1" x14ac:dyDescent="0.25">
      <c r="A273" s="41"/>
      <c r="B273" s="10" t="s">
        <v>161</v>
      </c>
      <c r="C273" s="11" t="s">
        <v>17</v>
      </c>
      <c r="D273" s="10" t="s">
        <v>161</v>
      </c>
      <c r="E273" s="19"/>
    </row>
    <row r="274" spans="1:5" ht="25.5" hidden="1" x14ac:dyDescent="0.25">
      <c r="A274" s="41"/>
      <c r="B274" s="10" t="s">
        <v>162</v>
      </c>
      <c r="C274" s="11" t="s">
        <v>17</v>
      </c>
      <c r="D274" s="10" t="s">
        <v>162</v>
      </c>
      <c r="E274" s="19"/>
    </row>
    <row r="275" spans="1:5" ht="25.5" hidden="1" x14ac:dyDescent="0.25">
      <c r="A275" s="41"/>
      <c r="B275" s="10" t="s">
        <v>163</v>
      </c>
      <c r="C275" s="11" t="s">
        <v>17</v>
      </c>
      <c r="D275" s="10" t="s">
        <v>163</v>
      </c>
      <c r="E275" s="19"/>
    </row>
    <row r="276" spans="1:5" ht="25.5" hidden="1" x14ac:dyDescent="0.25">
      <c r="A276" s="41"/>
      <c r="B276" s="10" t="s">
        <v>164</v>
      </c>
      <c r="C276" s="11" t="s">
        <v>17</v>
      </c>
      <c r="D276" s="10" t="s">
        <v>164</v>
      </c>
      <c r="E276" s="19"/>
    </row>
    <row r="277" spans="1:5" ht="25.5" hidden="1" x14ac:dyDescent="0.25">
      <c r="A277" s="42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0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1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1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1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1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1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1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1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1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2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0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1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1"/>
      <c r="B290" s="10" t="s">
        <v>157</v>
      </c>
      <c r="C290" s="11" t="s">
        <v>158</v>
      </c>
      <c r="D290" s="10" t="s">
        <v>157</v>
      </c>
      <c r="E290" s="19"/>
    </row>
    <row r="291" spans="1:5" hidden="1" x14ac:dyDescent="0.25">
      <c r="A291" s="41"/>
      <c r="B291" s="10" t="s">
        <v>159</v>
      </c>
      <c r="C291" s="11" t="s">
        <v>17</v>
      </c>
      <c r="D291" s="10" t="s">
        <v>159</v>
      </c>
      <c r="E291" s="19"/>
    </row>
    <row r="292" spans="1:5" hidden="1" x14ac:dyDescent="0.25">
      <c r="A292" s="41"/>
      <c r="B292" s="10" t="s">
        <v>160</v>
      </c>
      <c r="C292" s="11" t="s">
        <v>17</v>
      </c>
      <c r="D292" s="10" t="s">
        <v>160</v>
      </c>
      <c r="E292" s="19"/>
    </row>
    <row r="293" spans="1:5" hidden="1" x14ac:dyDescent="0.25">
      <c r="A293" s="41"/>
      <c r="B293" s="10" t="s">
        <v>161</v>
      </c>
      <c r="C293" s="11" t="s">
        <v>17</v>
      </c>
      <c r="D293" s="10" t="s">
        <v>161</v>
      </c>
      <c r="E293" s="19"/>
    </row>
    <row r="294" spans="1:5" ht="25.5" hidden="1" x14ac:dyDescent="0.25">
      <c r="A294" s="41"/>
      <c r="B294" s="10" t="s">
        <v>162</v>
      </c>
      <c r="C294" s="11" t="s">
        <v>17</v>
      </c>
      <c r="D294" s="10" t="s">
        <v>162</v>
      </c>
      <c r="E294" s="19"/>
    </row>
    <row r="295" spans="1:5" ht="25.5" hidden="1" x14ac:dyDescent="0.25">
      <c r="A295" s="41"/>
      <c r="B295" s="10" t="s">
        <v>163</v>
      </c>
      <c r="C295" s="11" t="s">
        <v>17</v>
      </c>
      <c r="D295" s="10" t="s">
        <v>163</v>
      </c>
      <c r="E295" s="19"/>
    </row>
    <row r="296" spans="1:5" ht="25.5" hidden="1" x14ac:dyDescent="0.25">
      <c r="A296" s="41"/>
      <c r="B296" s="10" t="s">
        <v>164</v>
      </c>
      <c r="C296" s="11" t="s">
        <v>17</v>
      </c>
      <c r="D296" s="10" t="s">
        <v>164</v>
      </c>
      <c r="E296" s="19"/>
    </row>
    <row r="297" spans="1:5" ht="25.5" hidden="1" x14ac:dyDescent="0.25">
      <c r="A297" s="42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0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1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1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1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1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1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1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1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1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2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0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1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1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1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1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1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1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1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1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2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3" t="s">
        <v>181</v>
      </c>
      <c r="B318" s="44"/>
      <c r="C318" s="44"/>
      <c r="D318" s="44"/>
      <c r="E318" s="45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3" t="s">
        <v>187</v>
      </c>
      <c r="B323" s="44"/>
      <c r="C323" s="44"/>
      <c r="D323" s="44"/>
      <c r="E323" s="45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9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9">
        <v>80657.62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2022-03-01T05:58:48Z</cp:lastPrinted>
  <dcterms:created xsi:type="dcterms:W3CDTF">2019-01-24T04:09:30Z</dcterms:created>
  <dcterms:modified xsi:type="dcterms:W3CDTF">2022-03-01T07:34:47Z</dcterms:modified>
</cp:coreProperties>
</file>