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84" i="1" l="1"/>
  <c r="E179" i="1"/>
  <c r="E174" i="1"/>
  <c r="E169" i="1"/>
  <c r="E164" i="1"/>
  <c r="E22" i="1"/>
  <c r="E21" i="1"/>
  <c r="E20" i="1"/>
  <c r="E94" i="1"/>
  <c r="E84" i="1"/>
  <c r="E87" i="1" s="1"/>
  <c r="E74" i="1"/>
  <c r="E77" i="1" s="1"/>
  <c r="E69" i="1"/>
  <c r="E59" i="1"/>
  <c r="E62" i="1" s="1"/>
  <c r="E54" i="1"/>
  <c r="E49" i="1"/>
  <c r="E52" i="1" s="1"/>
  <c r="E44" i="1"/>
  <c r="E47" i="1" s="1"/>
  <c r="E132" i="1"/>
  <c r="E97" i="1"/>
  <c r="E72" i="1"/>
  <c r="E57" i="1"/>
  <c r="E42" i="1"/>
  <c r="E39" i="1"/>
  <c r="E27" i="1"/>
  <c r="E67" i="1" l="1"/>
  <c r="E36" i="1" l="1"/>
  <c r="E33" i="1" l="1"/>
  <c r="E137" i="1" l="1"/>
  <c r="E127" i="1"/>
  <c r="E102" i="1"/>
  <c r="E196" i="1" l="1"/>
  <c r="E142" i="1"/>
  <c r="E23" i="1" l="1"/>
  <c r="E146" i="1" l="1"/>
  <c r="E155" i="1" l="1"/>
  <c r="E14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<sst xmlns="http://schemas.openxmlformats.org/spreadsheetml/2006/main" count="1133" uniqueCount="200">
  <si>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</si>
  <si>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</si>
  <si>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</si>
  <si>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</si>
  <si>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</si>
  <si>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</si>
  <si>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</si>
  <si>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</si>
  <si>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</si>
  <si>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</si>
  <si>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</si>
  <si>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</si>
  <si>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</si>
  <si>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</si>
  <si>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</si>
  <si>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</si>
  <si>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</si>
  <si>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</si>
  <si>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</si>
  <si>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</si>
  <si>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</si>
  <si>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</si>
  <si>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</si>
  <si>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</si>
  <si>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</si>
  <si>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</si>
  <si>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</si>
  <si>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</si>
  <si>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</si>
  <si>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</si>
  <si>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</si>
  <si>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</si>
  <si>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</si>
  <si>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</si>
  <si>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</si>
  <si>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</si>
  <si>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</si>
  <si>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</si>
  <si>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</si>
  <si>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</si>
  <si>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</si>
  <si>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</si>
  <si>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</si>
  <si>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</si>
  <si>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</si>
  <si>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</si>
  <si>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</si>
  <si>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</si>
  <si>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</si>
  <si>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</si>
  <si>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</si>
  <si>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</si>
  <si>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</si>
  <si>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</si>
  <si>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</si>
  <si>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</si>
  <si>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</si>
  <si>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</si>
  <si>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</si>
  <si>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</si>
  <si>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</si>
  <si>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</si>
  <si>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</si>
  <si>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</si>
  <si>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</si>
  <si>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</si>
  <si>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</si>
  <si>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</si>
  <si>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</si>
  <si>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</si>
  <si>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</si>
  <si>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</si>
  <si>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</si>
  <si>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</si>
  <si>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</si>
  <si>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</si>
  <si>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</si>
  <si>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</si>
  <si>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</si>
  <si>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</si>
  <si>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</si>
  <si>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</si>
  <si>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</si>
  <si>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</si>
  <si>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</si>
  <si>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</si>
  <si>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</si>
  <si>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</si>
  <si>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</si>
  <si>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</si>
  <si>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</si>
  <si>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</si>
  <si>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</si>
  <si>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</si>
  <si>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</si>
  <si>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</si>
  <si>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</si>
  <si>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</si>
  <si>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</si>
  <si>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</si>
  <si>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</si>
  <si>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</si>
  <si>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</si>
  <si>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</si>
  <si>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</si>
  <si>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</si>
  <si>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</si>
  <si>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</si>
  <si>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</si>
  <si>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</si>
  <si>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</si>
  <si>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</si>
  <si>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</si>
  <si>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</si>
  <si>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</si>
  <si>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</si>
  <si>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</si>
  <si>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</si>
  <si>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</si>
  <si>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</si>
  <si>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</si>
  <si>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</si>
  <si>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</si>
  <si>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</si>
  <si>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</si>
  <si>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</si>
  <si>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</si>
  <si>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</si>
  <si>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</si>
  <si>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</si>
  <si>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</si>
  <si>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</si>
  <si>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</si>
  <si>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</si>
  <si>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</si>
  <si>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</si>
  <si>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</si>
  <si>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</si>
  <si>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</si>
  <si>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</si>
  <si>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</si>
  <si>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</si>
  <si>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</si>
  <si>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</si>
  <si>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</si>
  <si>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</si>
  <si>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</si>
  <si>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</si>
  <si>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</si>
  <si>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</si>
  <si>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</si>
  <si>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</si>
  <si>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</si>
  <si>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</si>
  <si>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</si>
  <si>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</si>
  <si>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</si>
  <si>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</si>
  <si>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</si>
  <si>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</si>
  <si>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</si>
  <si>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</si>
  <si>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</si>
  <si>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</si>
  <si>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</si>
  <si>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</si>
  <si>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</si>
  <si>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</si>
  <si>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</si>
  <si>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</si>
  <si>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</si>
  <si>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</si>
  <si>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</si>
  <si>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</si>
  <si>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</si>
  <si>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</si>
  <si>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</si>
  <si>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</si>
  <si>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</si>
  <si>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</si>
  <si>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</si>
  <si>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</si>
  <si>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</si>
  <si>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</si>
  <si>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</si>
  <si>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</si>
  <si>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</si>
  <si>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</si>
  <si>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</si>
  <si>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</si>
  <si>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</si>
  <si>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</si>
  <si>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</si>
  <si>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</si>
  <si>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</si>
  <si>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2022 год</t>
  </si>
  <si>
    <t>+</t>
  </si>
  <si>
    <t>по адресу ул. Устиновича, д.1б</t>
  </si>
  <si>
    <t>общая площадь дома, кв. м.    9 762,6</t>
  </si>
  <si>
    <t>Вознаграждение предмедателя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</si>
</sst>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37" zoomScaleNormal="100" zoomScaleSheetLayoutView="100" workbookViewId="0">
      <selection activeCell="E65" sqref="E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196</v>
      </c>
    </row>
    <row r="2" spans="1:6" ht="13.9" x14ac:dyDescent="0.25">
      <c r="D2" s="2"/>
      <c r="E2" s="2"/>
    </row>
    <row r="3" spans="1:6" ht="15" customHeight="1" x14ac:dyDescent="0.25">
      <c r="A3" s="46" t="s">
        <v>195</v>
      </c>
      <c r="B3" s="46"/>
      <c r="C3" s="46"/>
      <c r="D3" s="46"/>
      <c r="E3" s="46"/>
    </row>
    <row r="4" spans="1:6" ht="15" customHeight="1" x14ac:dyDescent="0.25">
      <c r="A4" s="46" t="s">
        <v>0</v>
      </c>
      <c r="B4" s="46"/>
      <c r="C4" s="46"/>
      <c r="D4" s="46"/>
      <c r="E4" s="46"/>
    </row>
    <row r="5" spans="1:6" ht="15" customHeight="1" x14ac:dyDescent="0.25">
      <c r="A5" s="46" t="s">
        <v>197</v>
      </c>
      <c r="B5" s="46"/>
      <c r="C5" s="46"/>
      <c r="D5" s="46"/>
      <c r="E5" s="46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7" t="s">
        <v>198</v>
      </c>
      <c r="B7" s="47"/>
      <c r="C7" s="47"/>
      <c r="D7" s="47"/>
      <c r="E7" s="47"/>
    </row>
    <row r="8" spans="1:6" x14ac:dyDescent="0.25">
      <c r="A8" s="47" t="s">
        <v>1</v>
      </c>
      <c r="B8" s="47"/>
      <c r="C8" s="47"/>
      <c r="D8" s="47"/>
      <c r="E8" s="47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44866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/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465193.56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E19*0.545</f>
        <v>253530.49020000003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E19*0.29</f>
        <v>134906.1324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E19*0.165</f>
        <v>76756.93740000001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174266.76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171466.76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4000*0.7</f>
        <v>2800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174266.76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-194058.54399999999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293726.8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368325.304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0.6*9762.6*2</f>
        <v>11715.12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E39/9762.6/2</f>
        <v>0.6</v>
      </c>
    </row>
    <row r="43" spans="1:6" ht="63.75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2.1*9762.6*2</f>
        <v>41002.920000000006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E44/9762.6/2</f>
        <v>2.1</v>
      </c>
    </row>
    <row r="48" spans="1:6" ht="25.5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2.5*9762.6*2</f>
        <v>48813</v>
      </c>
    </row>
    <row r="50" spans="1:6" ht="38.25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E49/9762.6/2</f>
        <v>2.5</v>
      </c>
    </row>
    <row r="53" spans="1:6" ht="25.5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2.05*9762.6*2</f>
        <v>40026.659999999996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E54/9762.6/2</f>
        <v>2.0499999999999998</v>
      </c>
    </row>
    <row r="58" spans="1:6" ht="25.5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0.35*9762.6*2</f>
        <v>6833.82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E59/9762.6/2</f>
        <v>0.35</v>
      </c>
    </row>
    <row r="63" spans="1:6" ht="25.5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31077.62</v>
      </c>
    </row>
    <row r="65" spans="1:6" ht="25.5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3">
        <f>E64/9776.4/12</f>
        <v>0.26490340684369162</v>
      </c>
    </row>
    <row r="68" spans="1:6" ht="25.5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0.63*9762.6*2</f>
        <v>12300.876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E69/9762.6/2</f>
        <v>0.63</v>
      </c>
    </row>
    <row r="73" spans="1:6" ht="25.5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4*9762.6*2</f>
        <v>78100.800000000003</v>
      </c>
    </row>
    <row r="75" spans="1:6" ht="38.25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E74/9762.6/2</f>
        <v>4</v>
      </c>
    </row>
    <row r="78" spans="1:6" ht="51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31">
        <f>0.3*9762.6*2</f>
        <v>5857.56</v>
      </c>
    </row>
    <row r="85" spans="1:6" ht="38.25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33">
        <f>E84/9762.6/2</f>
        <v>0.3</v>
      </c>
    </row>
    <row r="88" spans="1:6" ht="25.5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31">
        <f>4.64*9762.6*2</f>
        <v>90596.928</v>
      </c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33">
        <f>E94/9762.6/2</f>
        <v>4.6399999999999997</v>
      </c>
    </row>
    <row r="98" spans="1:6" ht="25.5" hidden="1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5"/>
      <c r="B102" s="10" t="s">
        <v>78</v>
      </c>
      <c r="C102" s="11" t="s">
        <v>17</v>
      </c>
      <c r="D102" s="10" t="s">
        <v>78</v>
      </c>
      <c r="E102" s="33">
        <f>E99/4442.4/12</f>
        <v>0</v>
      </c>
    </row>
    <row r="103" spans="1:6" ht="38.25" hidden="1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4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5"/>
      <c r="B122" s="10" t="s">
        <v>78</v>
      </c>
      <c r="C122" s="11" t="s">
        <v>17</v>
      </c>
      <c r="D122" s="10" t="s">
        <v>78</v>
      </c>
      <c r="E122" s="19"/>
    </row>
    <row r="123" spans="1:6" ht="51" hidden="1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hidden="1" x14ac:dyDescent="0.25">
      <c r="A124" s="44"/>
      <c r="B124" s="10" t="s">
        <v>70</v>
      </c>
      <c r="C124" s="11" t="s">
        <v>17</v>
      </c>
      <c r="D124" s="10" t="s">
        <v>70</v>
      </c>
      <c r="E124" s="31"/>
    </row>
    <row r="125" spans="1:6" hidden="1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hidden="1" customHeight="1" x14ac:dyDescent="0.25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hidden="1" x14ac:dyDescent="0.25">
      <c r="A127" s="45"/>
      <c r="B127" s="10" t="s">
        <v>78</v>
      </c>
      <c r="C127" s="11" t="s">
        <v>17</v>
      </c>
      <c r="D127" s="10" t="s">
        <v>78</v>
      </c>
      <c r="E127" s="33">
        <f>E124/4442.4/12</f>
        <v>0</v>
      </c>
    </row>
    <row r="128" spans="1:6" ht="25.5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199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31">
        <v>2000</v>
      </c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33">
        <f>E129/9762.6/2</f>
        <v>0.10243172925245324</v>
      </c>
    </row>
    <row r="133" spans="1:6" ht="38.25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33">
        <f>E134/4442.4/12</f>
        <v>0</v>
      </c>
    </row>
    <row r="138" spans="1:6" ht="32.25" customHeight="1" x14ac:dyDescent="0.25">
      <c r="A138" s="48" t="s">
        <v>105</v>
      </c>
      <c r="B138" s="49"/>
      <c r="C138" s="49"/>
      <c r="D138" s="49"/>
      <c r="E138" s="50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/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49497.270000000004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49497.270000000004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17937.8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v>17937.8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31559.470000000005</v>
      </c>
    </row>
    <row r="156" spans="1:5" ht="36.75" customHeight="1" x14ac:dyDescent="0.25">
      <c r="A156" s="48" t="s">
        <v>125</v>
      </c>
      <c r="B156" s="49"/>
      <c r="C156" s="49"/>
      <c r="D156" s="49"/>
      <c r="E156" s="50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128</v>
      </c>
      <c r="B159" s="49"/>
      <c r="C159" s="49"/>
      <c r="D159" s="49"/>
      <c r="E159" s="50"/>
    </row>
    <row r="160" spans="1:5" ht="51" x14ac:dyDescent="0.25">
      <c r="A160" s="43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2290.9299999999998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1">
        <f>E161/9762.6/2</f>
        <v>0.11733196074816134</v>
      </c>
      <c r="F164" s="5"/>
    </row>
    <row r="165" spans="1:6" ht="63.75" x14ac:dyDescent="0.25">
      <c r="A165" s="43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11339.4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1">
        <f>E166/9762.6/2</f>
        <v>0.58075717534263405</v>
      </c>
      <c r="F169" s="5"/>
    </row>
    <row r="170" spans="1:6" ht="63.75" x14ac:dyDescent="0.25">
      <c r="A170" s="43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505.63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1">
        <f>E171/9762.6/2</f>
        <v>2.5896277630958964E-2</v>
      </c>
      <c r="F174" s="5"/>
    </row>
    <row r="175" spans="1:6" ht="38.25" x14ac:dyDescent="0.25">
      <c r="A175" s="43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2975.3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1">
        <f>E176/9762.6/2</f>
        <v>0.15238256202241207</v>
      </c>
      <c r="F179" s="5"/>
    </row>
    <row r="180" spans="1:6" ht="51" x14ac:dyDescent="0.25">
      <c r="A180" s="43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32386.01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1">
        <f>E181/9762.6/2</f>
        <v>1.6586775039436215</v>
      </c>
    </row>
    <row r="185" spans="1:6" ht="15" hidden="1" customHeight="1" x14ac:dyDescent="0.25">
      <c r="A185" s="48" t="s">
        <v>136</v>
      </c>
      <c r="B185" s="49"/>
      <c r="C185" s="49"/>
      <c r="D185" s="49"/>
      <c r="E185" s="50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8" t="s">
        <v>146</v>
      </c>
      <c r="B190" s="49"/>
      <c r="C190" s="49"/>
      <c r="D190" s="49"/>
      <c r="E190" s="50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48" t="s">
        <v>153</v>
      </c>
      <c r="B197" s="49"/>
      <c r="C197" s="49"/>
      <c r="D197" s="49"/>
      <c r="E197" s="50"/>
    </row>
    <row r="198" spans="1:5" hidden="1" x14ac:dyDescent="0.25">
      <c r="A198" s="51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52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52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52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52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52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52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52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53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51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52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52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52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52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52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52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52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53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51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52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52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52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52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52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52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52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53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51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52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52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52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52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52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52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52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53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51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52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52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52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52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52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52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52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53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51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52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52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52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52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52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52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52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53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51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52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52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52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52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52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52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52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53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51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52"/>
      <c r="B270" s="10" t="s">
        <v>157</v>
      </c>
      <c r="C270" s="11" t="s">
        <v>158</v>
      </c>
      <c r="D270" s="10" t="s">
        <v>157</v>
      </c>
      <c r="E270" s="37"/>
    </row>
    <row r="271" spans="1:5" hidden="1" x14ac:dyDescent="0.25">
      <c r="A271" s="52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52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52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52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52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52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53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51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52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52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52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52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52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52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52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53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51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52"/>
      <c r="B290" s="10" t="s">
        <v>157</v>
      </c>
      <c r="C290" s="11" t="s">
        <v>158</v>
      </c>
      <c r="D290" s="10" t="s">
        <v>157</v>
      </c>
      <c r="E290" s="34"/>
      <c r="F290" s="38"/>
    </row>
    <row r="291" spans="1:6" hidden="1" x14ac:dyDescent="0.25">
      <c r="A291" s="52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52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52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52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52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52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53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51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52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52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52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52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52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52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52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52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53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51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52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52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52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52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52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52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52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52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53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8" t="s">
        <v>181</v>
      </c>
      <c r="B318" s="49"/>
      <c r="C318" s="49"/>
      <c r="D318" s="49"/>
      <c r="E318" s="50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40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40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8" t="s">
        <v>187</v>
      </c>
      <c r="B323" s="49"/>
      <c r="C323" s="49"/>
      <c r="D323" s="49"/>
      <c r="E323" s="50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40"/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2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2022-03-11T03:46:08Z</cp:lastPrinted>
  <dcterms:created xsi:type="dcterms:W3CDTF">2019-01-24T04:09:30Z</dcterms:created>
  <dcterms:modified xsi:type="dcterms:W3CDTF">2023-03-07T06:35:35Z</dcterms:modified>
</cp:coreProperties>
</file>