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7" i="1" l="1"/>
  <c r="E27" i="1" l="1"/>
  <c r="E146" i="1" l="1"/>
  <c r="E24" i="1"/>
  <c r="E184" i="1" l="1"/>
  <c r="E179" i="1"/>
  <c r="E174" i="1"/>
  <c r="E169" i="1"/>
  <c r="E164" i="1"/>
  <c r="E127" i="1" l="1"/>
  <c r="E97" i="1"/>
  <c r="E87" i="1"/>
  <c r="E77" i="1"/>
  <c r="E72" i="1"/>
  <c r="E62" i="1"/>
  <c r="E57" i="1"/>
  <c r="E52" i="1"/>
  <c r="E47" i="1"/>
  <c r="E42" i="1"/>
  <c r="E124" i="1"/>
  <c r="E94" i="1"/>
  <c r="E84" i="1"/>
  <c r="E74" i="1"/>
  <c r="E69" i="1"/>
  <c r="E59" i="1"/>
  <c r="E54" i="1"/>
  <c r="E49" i="1"/>
  <c r="E44" i="1"/>
  <c r="E39" i="1"/>
  <c r="E36" i="1" l="1"/>
  <c r="E22" i="1"/>
  <c r="E21" i="1"/>
  <c r="E20" i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<sst xmlns="http://schemas.openxmlformats.org/spreadsheetml/2006/main" count="1132" uniqueCount="199">
  <si>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</si>
  <si>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</si>
  <si>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</si>
  <si>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</si>
  <si>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</si>
  <si>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</si>
  <si>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</si>
  <si>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</si>
  <si>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</si>
  <si>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</si>
  <si>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</si>
  <si>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</si>
  <si>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</si>
  <si>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</si>
  <si>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</si>
  <si>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</si>
  <si>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</si>
  <si>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</si>
  <si>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</si>
  <si>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</si>
  <si>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</si>
  <si>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</si>
  <si>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</si>
  <si>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</si>
  <si>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</si>
  <si>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</si>
  <si>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</si>
  <si>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</si>
  <si>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</si>
  <si>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</si>
  <si>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</si>
  <si>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</si>
  <si>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</si>
  <si>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</si>
  <si>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</si>
  <si>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</si>
  <si>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</si>
  <si>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</si>
  <si>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</si>
  <si>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</si>
  <si>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</si>
  <si>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</si>
  <si>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</si>
  <si>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</si>
  <si>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</si>
  <si>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</si>
  <si>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</si>
  <si>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</si>
  <si>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</si>
  <si>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</si>
  <si>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</si>
  <si>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</si>
  <si>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</si>
  <si>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</si>
  <si>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</si>
  <si>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</si>
  <si>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</si>
  <si>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</si>
  <si>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</si>
  <si>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</si>
  <si>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</si>
  <si>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</si>
  <si>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</si>
  <si>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</si>
  <si>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</si>
  <si>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</si>
  <si>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</si>
  <si>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</si>
  <si>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</si>
  <si>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</si>
  <si>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</si>
  <si>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</si>
  <si>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</si>
  <si>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</si>
  <si>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</si>
  <si>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</si>
  <si>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</si>
  <si>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</si>
  <si>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</si>
  <si>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</si>
  <si>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</si>
  <si>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</si>
  <si>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</si>
  <si>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</si>
  <si>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</si>
  <si>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</si>
  <si>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</si>
  <si>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</si>
  <si>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</si>
  <si>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</si>
  <si>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</si>
  <si>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</si>
  <si>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</si>
  <si>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</si>
  <si>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</si>
  <si>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</si>
  <si>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</si>
  <si>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</si>
  <si>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</si>
  <si>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</si>
  <si>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</si>
  <si>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</si>
  <si>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</si>
  <si>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</si>
  <si>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</si>
  <si>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</si>
  <si>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</si>
  <si>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</si>
  <si>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</si>
  <si>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</si>
  <si>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</si>
  <si>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</si>
  <si>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</si>
  <si>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</si>
  <si>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</si>
  <si>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</si>
  <si>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</si>
  <si>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</si>
  <si>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</si>
  <si>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</si>
  <si>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</si>
  <si>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</si>
  <si>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</si>
  <si>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</si>
  <si>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</si>
  <si>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</si>
  <si>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</si>
  <si>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</si>
  <si>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</si>
  <si>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</si>
  <si>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</si>
  <si>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</si>
  <si>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</si>
  <si>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</si>
  <si>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</si>
  <si>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</si>
  <si>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</si>
  <si>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</si>
  <si>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</si>
  <si>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</si>
  <si>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</si>
  <si>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</si>
  <si>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</si>
  <si>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</si>
  <si>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</si>
  <si>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</si>
  <si>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</si>
  <si>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</si>
  <si>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</si>
  <si>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</si>
  <si>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</si>
  <si>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</si>
  <si>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</si>
  <si>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</si>
  <si>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</si>
  <si>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</si>
  <si>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</si>
  <si>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</si>
  <si>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</si>
  <si>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</si>
  <si>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</si>
  <si>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</si>
  <si>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</si>
  <si>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</si>
  <si>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</si>
  <si>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</si>
  <si>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</si>
  <si>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</si>
  <si>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</si>
  <si>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</si>
  <si>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</si>
  <si>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</si>
  <si>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</si>
  <si>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</si>
  <si>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</si>
  <si>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</si>
  <si>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</si>
  <si>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</si>
  <si>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</si>
  <si>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</si>
  <si>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</si>
  <si>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</si>
  <si>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</si>
  <si>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</si>
  <si>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</si>
  <si>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</si>
  <si>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</si>
  <si>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</si>
  <si>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</si>
  <si>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</si>
  <si>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</si>
  <si>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</si>
  <si>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</si>
  <si>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</si>
  <si>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</si>
  <si>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</si>
  <si>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2020 год</t>
  </si>
  <si>
    <t>по адресу ул. Воронова,д.13</t>
  </si>
  <si>
    <t>общая площадь дома, кв. м. 10712,6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</si>
</sst>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58" zoomScaleNormal="100" zoomScaleSheetLayoutView="100" workbookViewId="0">
      <selection activeCell="E77" sqref="E77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4.4414062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6" t="s">
        <v>196</v>
      </c>
      <c r="B3" s="46"/>
      <c r="C3" s="46"/>
      <c r="D3" s="46"/>
      <c r="E3" s="46"/>
    </row>
    <row r="4" spans="1:5" ht="15" customHeight="1" x14ac:dyDescent="0.25">
      <c r="A4" s="46" t="s">
        <v>0</v>
      </c>
      <c r="B4" s="46"/>
      <c r="C4" s="46"/>
      <c r="D4" s="46"/>
      <c r="E4" s="46"/>
    </row>
    <row r="5" spans="1:5" ht="15" customHeight="1" x14ac:dyDescent="0.25">
      <c r="A5" s="46" t="s">
        <v>197</v>
      </c>
      <c r="B5" s="46"/>
      <c r="C5" s="46"/>
      <c r="D5" s="46"/>
      <c r="E5" s="46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7" t="s">
        <v>198</v>
      </c>
      <c r="B7" s="47"/>
      <c r="C7" s="47"/>
      <c r="D7" s="47"/>
      <c r="E7" s="47"/>
    </row>
    <row r="8" spans="1:5" x14ac:dyDescent="0.25">
      <c r="A8" s="47" t="s">
        <v>1</v>
      </c>
      <c r="B8" s="47"/>
      <c r="C8" s="47"/>
      <c r="D8" s="47"/>
      <c r="E8" s="47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44013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44145</v>
      </c>
    </row>
    <row r="14" spans="1:5" ht="32.25" customHeight="1" x14ac:dyDescent="0.25">
      <c r="A14" s="48" t="s">
        <v>14</v>
      </c>
      <c r="B14" s="49"/>
      <c r="C14" s="49"/>
      <c r="D14" s="49"/>
      <c r="E14" s="50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/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1110955.3600000001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E19*0.53</f>
        <v>588806.34080000012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E19*0.324</f>
        <v>359949.53664000006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E19*0.146</f>
        <v>162199.48256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1046034.67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f>E25+E26+E27+E28</f>
        <v>1017601.87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>
        <v>989169.07</v>
      </c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(11232+20360)*0.9</f>
        <v>28432.799999999999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1046034.67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27696.628600000055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93353.490000000107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2">
        <f>E39+E44+E49+E54+E59+E69+E74+E84+E94+E99+E64+E124</f>
        <v>1018338.0414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9.6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0.15*10712.6*4.3</f>
        <v>6909.6270000000004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E39/4.3/10712.6</f>
        <v>0.15</v>
      </c>
    </row>
    <row r="43" spans="1:6" ht="66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1.8*4.3*10712.6</f>
        <v>82915.524000000005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E44/4.3/10712.6</f>
        <v>1.8</v>
      </c>
    </row>
    <row r="48" spans="1:6" ht="26.4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3.5*4.3*10712.6</f>
        <v>161224.63</v>
      </c>
    </row>
    <row r="50" spans="1:6" ht="39.6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E49/4.3/10712.6</f>
        <v>3.5000000000000004</v>
      </c>
    </row>
    <row r="53" spans="1:6" ht="26.4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2.14*4.3*10712.6</f>
        <v>98577.345199999996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E54/4.3/10712.6</f>
        <v>2.14</v>
      </c>
    </row>
    <row r="58" spans="1:6" ht="26.4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0.16*4.3*10712.6</f>
        <v>7370.2687999999998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E59/4.3/10712.6</f>
        <v>0.16</v>
      </c>
    </row>
    <row r="63" spans="1:6" ht="26.4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>
        <v>270716.40000000002</v>
      </c>
    </row>
    <row r="65" spans="1:6" ht="26.4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6">
        <f>E64/4.3/8765.1</f>
        <v>7.1827249347504765</v>
      </c>
    </row>
    <row r="68" spans="1:6" ht="26.4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0.59*4.3*10712.6</f>
        <v>27177.8662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E69/4.3/10712.6</f>
        <v>0.59</v>
      </c>
    </row>
    <row r="73" spans="1:6" ht="26.4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3.5*4.3*10712.6</f>
        <v>161224.63</v>
      </c>
    </row>
    <row r="75" spans="1:6" ht="39.6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E74/4.3/10712.6</f>
        <v>3.5000000000000004</v>
      </c>
    </row>
    <row r="78" spans="1:6" ht="52.8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4"/>
      <c r="B84" s="10" t="s">
        <v>70</v>
      </c>
      <c r="C84" s="11" t="s">
        <v>17</v>
      </c>
      <c r="D84" s="10" t="s">
        <v>70</v>
      </c>
      <c r="E84" s="31">
        <f>0.36*10712.6*4.3</f>
        <v>16583.104800000001</v>
      </c>
    </row>
    <row r="85" spans="1:6" ht="39.6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5"/>
      <c r="B87" s="10" t="s">
        <v>78</v>
      </c>
      <c r="C87" s="11" t="s">
        <v>17</v>
      </c>
      <c r="D87" s="10" t="s">
        <v>78</v>
      </c>
      <c r="E87" s="33">
        <f>E84/4.3/10712.6</f>
        <v>0.36000000000000004</v>
      </c>
    </row>
    <row r="88" spans="1:6" ht="26.4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4"/>
      <c r="B94" s="10" t="s">
        <v>70</v>
      </c>
      <c r="C94" s="11" t="s">
        <v>17</v>
      </c>
      <c r="D94" s="10" t="s">
        <v>70</v>
      </c>
      <c r="E94" s="31">
        <f>3.85*4.3*10712.6</f>
        <v>177347.09299999999</v>
      </c>
    </row>
    <row r="95" spans="1:6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5"/>
      <c r="B97" s="10" t="s">
        <v>78</v>
      </c>
      <c r="C97" s="11" t="s">
        <v>17</v>
      </c>
      <c r="D97" s="10" t="s">
        <v>78</v>
      </c>
      <c r="E97" s="33">
        <f>E94/4.3/10712.6</f>
        <v>3.85</v>
      </c>
    </row>
    <row r="98" spans="1:6" ht="26.4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5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9.6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4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5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4"/>
      <c r="B124" s="10" t="s">
        <v>70</v>
      </c>
      <c r="C124" s="11" t="s">
        <v>17</v>
      </c>
      <c r="D124" s="10" t="s">
        <v>70</v>
      </c>
      <c r="E124" s="12">
        <f>0.18*4.3*10712.6</f>
        <v>8291.5523999999987</v>
      </c>
    </row>
    <row r="125" spans="1:6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5"/>
      <c r="B127" s="10" t="s">
        <v>78</v>
      </c>
      <c r="C127" s="11" t="s">
        <v>17</v>
      </c>
      <c r="D127" s="10" t="s">
        <v>78</v>
      </c>
      <c r="E127" s="19">
        <f>E124/4.3/10712.6</f>
        <v>0.17999999999999997</v>
      </c>
    </row>
    <row r="128" spans="1:6" ht="26.4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1"/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62270.420000000006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12195.06+579.32+2625.44+3359.19+36688.91+1773.64</f>
        <v>57221.56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12"/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5048.8600000000079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2.8" x14ac:dyDescent="0.25">
      <c r="A160" s="43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2948.63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3">
        <f>E161/4.3/10712.6</f>
        <v>6.4011342435706012E-2</v>
      </c>
      <c r="F164" s="5"/>
    </row>
    <row r="165" spans="1:6" ht="66" x14ac:dyDescent="0.25">
      <c r="A165" s="43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13696.32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3">
        <f>E166/4.3/10712.6</f>
        <v>0.29733124523219556</v>
      </c>
      <c r="F169" s="5"/>
    </row>
    <row r="170" spans="1:6" ht="66" x14ac:dyDescent="0.25">
      <c r="A170" s="43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650.65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6">
        <f>E171/4.3/10712.6</f>
        <v>1.4124857969901995E-2</v>
      </c>
      <c r="F174" s="5"/>
    </row>
    <row r="175" spans="1:6" ht="39.6" x14ac:dyDescent="0.25">
      <c r="A175" s="43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3772.73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6">
        <f>E176/4.3/10712.6</f>
        <v>8.1901599029875274E-2</v>
      </c>
      <c r="F179" s="5"/>
    </row>
    <row r="180" spans="1:6" ht="52.8" x14ac:dyDescent="0.25">
      <c r="A180" s="43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41202.089999999997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3">
        <f>E181/4.3/10712.6</f>
        <v>0.89444965697858936</v>
      </c>
    </row>
    <row r="185" spans="1:6" ht="15" customHeight="1" x14ac:dyDescent="0.25">
      <c r="A185" s="48" t="s">
        <v>137</v>
      </c>
      <c r="B185" s="49"/>
      <c r="C185" s="49"/>
      <c r="D185" s="49"/>
      <c r="E185" s="50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8" t="s">
        <v>147</v>
      </c>
      <c r="B190" s="49"/>
      <c r="C190" s="49"/>
      <c r="D190" s="49"/>
      <c r="E190" s="50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customHeight="1" x14ac:dyDescent="0.25">
      <c r="A197" s="48" t="s">
        <v>154</v>
      </c>
      <c r="B197" s="49"/>
      <c r="C197" s="49"/>
      <c r="D197" s="49"/>
      <c r="E197" s="50"/>
    </row>
    <row r="198" spans="1:6" x14ac:dyDescent="0.25">
      <c r="A198" s="51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customHeight="1" x14ac:dyDescent="0.25">
      <c r="A200" s="52"/>
      <c r="B200" s="10" t="s">
        <v>158</v>
      </c>
      <c r="C200" s="11" t="s">
        <v>159</v>
      </c>
      <c r="D200" s="10" t="s">
        <v>158</v>
      </c>
      <c r="E200" s="39"/>
    </row>
    <row r="201" spans="1:6" x14ac:dyDescent="0.25">
      <c r="A201" s="52"/>
      <c r="B201" s="10" t="s">
        <v>160</v>
      </c>
      <c r="C201" s="11" t="s">
        <v>17</v>
      </c>
      <c r="D201" s="10" t="s">
        <v>160</v>
      </c>
      <c r="E201" s="34"/>
    </row>
    <row r="202" spans="1:6" x14ac:dyDescent="0.25">
      <c r="A202" s="52"/>
      <c r="B202" s="10" t="s">
        <v>161</v>
      </c>
      <c r="C202" s="11" t="s">
        <v>17</v>
      </c>
      <c r="D202" s="10" t="s">
        <v>161</v>
      </c>
      <c r="E202" s="34"/>
    </row>
    <row r="203" spans="1:6" x14ac:dyDescent="0.25">
      <c r="A203" s="52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6.4" x14ac:dyDescent="0.25">
      <c r="A204" s="52"/>
      <c r="B204" s="10" t="s">
        <v>163</v>
      </c>
      <c r="C204" s="11" t="s">
        <v>17</v>
      </c>
      <c r="D204" s="10" t="s">
        <v>163</v>
      </c>
      <c r="E204" s="34"/>
      <c r="F204" s="37"/>
    </row>
    <row r="205" spans="1:6" ht="26.4" x14ac:dyDescent="0.25">
      <c r="A205" s="52"/>
      <c r="B205" s="10" t="s">
        <v>164</v>
      </c>
      <c r="C205" s="11" t="s">
        <v>17</v>
      </c>
      <c r="D205" s="10" t="s">
        <v>164</v>
      </c>
      <c r="E205" s="34"/>
    </row>
    <row r="206" spans="1:6" ht="26.4" x14ac:dyDescent="0.25">
      <c r="A206" s="52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6.4" x14ac:dyDescent="0.25">
      <c r="A207" s="53"/>
      <c r="B207" s="10" t="s">
        <v>166</v>
      </c>
      <c r="C207" s="11" t="s">
        <v>17</v>
      </c>
      <c r="D207" s="10" t="s">
        <v>166</v>
      </c>
      <c r="E207" s="19"/>
    </row>
    <row r="208" spans="1:6" x14ac:dyDescent="0.25">
      <c r="A208" s="51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52"/>
      <c r="B210" s="10" t="s">
        <v>158</v>
      </c>
      <c r="C210" s="11" t="s">
        <v>159</v>
      </c>
      <c r="D210" s="10" t="s">
        <v>158</v>
      </c>
      <c r="E210" s="39"/>
    </row>
    <row r="211" spans="1:5" x14ac:dyDescent="0.25">
      <c r="A211" s="52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52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52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6.4" x14ac:dyDescent="0.25">
      <c r="A214" s="52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52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52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6.4" x14ac:dyDescent="0.25">
      <c r="A217" s="53"/>
      <c r="B217" s="10" t="s">
        <v>166</v>
      </c>
      <c r="C217" s="11" t="s">
        <v>17</v>
      </c>
      <c r="D217" s="10" t="s">
        <v>166</v>
      </c>
      <c r="E217" s="19"/>
    </row>
    <row r="218" spans="1:5" ht="26.4" x14ac:dyDescent="0.25">
      <c r="A218" s="51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52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52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52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52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52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52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52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53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51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52"/>
      <c r="B230" s="10" t="s">
        <v>158</v>
      </c>
      <c r="C230" s="11" t="s">
        <v>159</v>
      </c>
      <c r="D230" s="10" t="s">
        <v>158</v>
      </c>
      <c r="E230" s="39"/>
    </row>
    <row r="231" spans="1:5" x14ac:dyDescent="0.25">
      <c r="A231" s="52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52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52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6.4" x14ac:dyDescent="0.25">
      <c r="A234" s="52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52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52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6.4" x14ac:dyDescent="0.25">
      <c r="A237" s="53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51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52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52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52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52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52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52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52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53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51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52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52"/>
      <c r="B251" s="10" t="s">
        <v>160</v>
      </c>
      <c r="C251" s="11" t="s">
        <v>17</v>
      </c>
      <c r="D251" s="10" t="s">
        <v>160</v>
      </c>
      <c r="E251" s="19"/>
    </row>
    <row r="252" spans="1:5" x14ac:dyDescent="0.25">
      <c r="A252" s="52"/>
      <c r="B252" s="10" t="s">
        <v>161</v>
      </c>
      <c r="C252" s="11" t="s">
        <v>17</v>
      </c>
      <c r="D252" s="10" t="s">
        <v>161</v>
      </c>
      <c r="E252" s="19"/>
    </row>
    <row r="253" spans="1:5" x14ac:dyDescent="0.25">
      <c r="A253" s="52"/>
      <c r="B253" s="10" t="s">
        <v>162</v>
      </c>
      <c r="C253" s="11" t="s">
        <v>17</v>
      </c>
      <c r="D253" s="10" t="s">
        <v>162</v>
      </c>
      <c r="E253" s="19"/>
    </row>
    <row r="254" spans="1:5" ht="26.4" x14ac:dyDescent="0.25">
      <c r="A254" s="52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52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52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53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51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52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52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52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52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52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52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52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53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51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52"/>
      <c r="B270" s="10" t="s">
        <v>158</v>
      </c>
      <c r="C270" s="11" t="s">
        <v>159</v>
      </c>
      <c r="D270" s="10" t="s">
        <v>158</v>
      </c>
      <c r="E270" s="39"/>
    </row>
    <row r="271" spans="1:5" x14ac:dyDescent="0.25">
      <c r="A271" s="52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52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52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6.4" x14ac:dyDescent="0.25">
      <c r="A274" s="52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52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52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6.4" x14ac:dyDescent="0.25">
      <c r="A277" s="53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51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52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52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52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52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52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52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52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53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51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customHeight="1" x14ac:dyDescent="0.25">
      <c r="A290" s="52"/>
      <c r="B290" s="10" t="s">
        <v>158</v>
      </c>
      <c r="C290" s="11" t="s">
        <v>159</v>
      </c>
      <c r="D290" s="10" t="s">
        <v>158</v>
      </c>
      <c r="E290" s="39"/>
    </row>
    <row r="291" spans="1:5" x14ac:dyDescent="0.25">
      <c r="A291" s="52"/>
      <c r="B291" s="10" t="s">
        <v>160</v>
      </c>
      <c r="C291" s="11" t="s">
        <v>17</v>
      </c>
      <c r="D291" s="10" t="s">
        <v>160</v>
      </c>
      <c r="E291" s="34"/>
    </row>
    <row r="292" spans="1:5" x14ac:dyDescent="0.25">
      <c r="A292" s="52"/>
      <c r="B292" s="10" t="s">
        <v>161</v>
      </c>
      <c r="C292" s="11" t="s">
        <v>17</v>
      </c>
      <c r="D292" s="10" t="s">
        <v>161</v>
      </c>
      <c r="E292" s="34"/>
    </row>
    <row r="293" spans="1:5" x14ac:dyDescent="0.25">
      <c r="A293" s="52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6.4" x14ac:dyDescent="0.25">
      <c r="A294" s="52"/>
      <c r="B294" s="10" t="s">
        <v>163</v>
      </c>
      <c r="C294" s="11" t="s">
        <v>17</v>
      </c>
      <c r="D294" s="10" t="s">
        <v>163</v>
      </c>
      <c r="E294" s="34"/>
    </row>
    <row r="295" spans="1:5" ht="26.4" x14ac:dyDescent="0.25">
      <c r="A295" s="52"/>
      <c r="B295" s="10" t="s">
        <v>164</v>
      </c>
      <c r="C295" s="11" t="s">
        <v>17</v>
      </c>
      <c r="D295" s="10" t="s">
        <v>164</v>
      </c>
      <c r="E295" s="34"/>
    </row>
    <row r="296" spans="1:5" ht="26.4" x14ac:dyDescent="0.25">
      <c r="A296" s="52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6.4" x14ac:dyDescent="0.25">
      <c r="A297" s="53"/>
      <c r="B297" s="10" t="s">
        <v>166</v>
      </c>
      <c r="C297" s="11" t="s">
        <v>17</v>
      </c>
      <c r="D297" s="10" t="s">
        <v>166</v>
      </c>
      <c r="E297" s="19"/>
    </row>
    <row r="298" spans="1:5" x14ac:dyDescent="0.25">
      <c r="A298" s="51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x14ac:dyDescent="0.25">
      <c r="A299" s="52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customHeight="1" x14ac:dyDescent="0.25">
      <c r="A300" s="52"/>
      <c r="B300" s="10" t="s">
        <v>158</v>
      </c>
      <c r="C300" s="11" t="s">
        <v>159</v>
      </c>
      <c r="D300" s="10" t="s">
        <v>158</v>
      </c>
      <c r="E300" s="19"/>
    </row>
    <row r="301" spans="1:5" x14ac:dyDescent="0.25">
      <c r="A301" s="52"/>
      <c r="B301" s="10" t="s">
        <v>160</v>
      </c>
      <c r="C301" s="11" t="s">
        <v>17</v>
      </c>
      <c r="D301" s="10" t="s">
        <v>160</v>
      </c>
      <c r="E301" s="19"/>
    </row>
    <row r="302" spans="1:5" x14ac:dyDescent="0.25">
      <c r="A302" s="52"/>
      <c r="B302" s="10" t="s">
        <v>161</v>
      </c>
      <c r="C302" s="11" t="s">
        <v>17</v>
      </c>
      <c r="D302" s="10" t="s">
        <v>161</v>
      </c>
      <c r="E302" s="19"/>
    </row>
    <row r="303" spans="1:5" x14ac:dyDescent="0.25">
      <c r="A303" s="52"/>
      <c r="B303" s="10" t="s">
        <v>162</v>
      </c>
      <c r="C303" s="11" t="s">
        <v>17</v>
      </c>
      <c r="D303" s="10" t="s">
        <v>162</v>
      </c>
      <c r="E303" s="19"/>
    </row>
    <row r="304" spans="1:5" ht="26.4" x14ac:dyDescent="0.25">
      <c r="A304" s="52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52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52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53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51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52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52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52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52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52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52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52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52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53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8" t="s">
        <v>182</v>
      </c>
      <c r="B318" s="49"/>
      <c r="C318" s="49"/>
      <c r="D318" s="49"/>
      <c r="E318" s="50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/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2021-03-29T04:18:44Z</dcterms:modified>
</cp:coreProperties>
</file>