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21" i="1" l="1"/>
  <c r="E20" i="1"/>
  <c r="E142" i="1" l="1"/>
  <c r="E22" i="1" l="1"/>
  <c r="E155" i="1" l="1"/>
  <c r="E33" i="1" l="1"/>
  <c r="E67" i="1" l="1"/>
  <c r="E147" i="1" l="1"/>
  <c r="E184" i="1" l="1"/>
  <c r="E179" i="1"/>
  <c r="E174" i="1"/>
  <c r="E169" i="1"/>
  <c r="E164" i="1"/>
  <c r="E119" i="1" l="1"/>
  <c r="E122" i="1" s="1"/>
  <c r="E49" i="1"/>
  <c r="E52" i="1" s="1"/>
  <c r="E124" i="1"/>
  <c r="E127" i="1" s="1"/>
  <c r="E82" i="1"/>
  <c r="E79" i="1"/>
  <c r="E77" i="1"/>
  <c r="E74" i="1"/>
  <c r="E72" i="1"/>
  <c r="E69" i="1"/>
  <c r="E62" i="1"/>
  <c r="E59" i="1"/>
  <c r="E57" i="1"/>
  <c r="E54" i="1"/>
  <c r="E44" i="1"/>
  <c r="E47" i="1" s="1"/>
  <c r="E39" i="1"/>
  <c r="E36" i="1" s="1"/>
  <c r="E42" i="1" l="1"/>
  <c r="E23" i="1"/>
  <c r="E29" i="1" s="1"/>
  <c r="E31" i="1" s="1"/>
  <c r="E296" i="1" l="1"/>
  <c r="E276" i="1"/>
  <c r="E236" i="1"/>
  <c r="E216" i="1"/>
  <c r="E206" i="1"/>
  <c r="E196" i="1" l="1"/>
  <c r="E117" i="1" l="1"/>
  <c r="E102" i="1"/>
</calcChain>
</file>

<file path=xl/sharedStrings.xml><?xml version="1.0" encoding="utf-8"?>
<sst xmlns="http://schemas.openxmlformats.org/spreadsheetml/2006/main" count="1131" uniqueCount="199">
  <si>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</si>
  <si>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</si>
  <si>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</si>
  <si>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</si>
  <si>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</si>
  <si>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</si>
  <si>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</si>
  <si>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</si>
  <si>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</si>
  <si>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</si>
  <si>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</si>
  <si>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</si>
  <si>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</si>
  <si>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</si>
  <si>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</si>
  <si>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</si>
  <si>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</si>
  <si>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</si>
  <si>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</si>
  <si>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</si>
  <si>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</si>
  <si>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</si>
  <si>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</si>
  <si>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</si>
  <si>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</si>
  <si>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</si>
  <si>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</si>
  <si>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</si>
  <si>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</si>
  <si>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</si>
  <si>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</si>
  <si>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</si>
  <si>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</si>
  <si>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</si>
  <si>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</si>
  <si>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</si>
  <si>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</si>
  <si>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</si>
  <si>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</si>
  <si>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</si>
  <si>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</si>
  <si>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</si>
  <si>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</si>
  <si>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</si>
  <si>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</si>
  <si>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</si>
  <si>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</si>
  <si>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</si>
  <si>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</si>
  <si>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</si>
  <si>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</si>
  <si>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</si>
  <si>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</si>
  <si>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</si>
  <si>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</si>
  <si>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</si>
  <si>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</si>
  <si>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</si>
  <si>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</si>
  <si>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</si>
  <si>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</si>
  <si>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</si>
  <si>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</si>
  <si>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</si>
  <si>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</si>
  <si>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</si>
  <si>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</si>
  <si>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</si>
  <si>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</si>
  <si>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</si>
  <si>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</si>
  <si>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</si>
  <si>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</si>
  <si>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</si>
  <si>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</si>
  <si>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</si>
  <si>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</si>
  <si>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</si>
  <si>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</si>
  <si>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</si>
  <si>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</si>
  <si>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</si>
  <si>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</si>
  <si>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</si>
  <si>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</si>
  <si>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</si>
  <si>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</si>
  <si>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</si>
  <si>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</si>
  <si>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</si>
  <si>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</si>
  <si>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</si>
  <si>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</si>
  <si>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</si>
  <si>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</si>
  <si>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</si>
  <si>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</si>
  <si>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</si>
  <si>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</si>
  <si>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</si>
  <si>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</si>
  <si>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</si>
  <si>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</si>
  <si>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</si>
  <si>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</si>
  <si>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</si>
  <si>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</si>
  <si>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</si>
  <si>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</si>
  <si>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</si>
  <si>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</si>
  <si>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</si>
  <si>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</si>
  <si>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</si>
  <si>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</si>
  <si>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</si>
  <si>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</si>
  <si>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</si>
  <si>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</si>
  <si>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</si>
  <si>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</si>
  <si>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</si>
  <si>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</si>
  <si>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</si>
  <si>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</si>
  <si>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</si>
  <si>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</si>
  <si>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</si>
  <si>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</si>
  <si>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</si>
  <si>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</si>
  <si>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</si>
  <si>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</si>
  <si>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</si>
  <si>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</si>
  <si>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</si>
  <si>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</si>
  <si>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</si>
  <si>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</si>
  <si>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</si>
  <si>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</si>
  <si>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</si>
  <si>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</si>
  <si>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</si>
  <si>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</si>
  <si>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</si>
  <si>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</si>
  <si>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</si>
  <si>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</si>
  <si>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</si>
  <si>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</si>
  <si>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</si>
  <si>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</si>
  <si>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</si>
  <si>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</si>
  <si>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</si>
  <si>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</si>
  <si>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</si>
  <si>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</si>
  <si>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</si>
  <si>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</si>
  <si>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</si>
  <si>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</si>
  <si>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</si>
  <si>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</si>
  <si>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</si>
  <si>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</si>
  <si>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</si>
  <si>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</si>
  <si>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</si>
  <si>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</si>
  <si>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</si>
  <si>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</si>
  <si>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</si>
  <si>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</si>
  <si>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</si>
  <si>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</si>
  <si>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</si>
  <si>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</si>
  <si>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</si>
  <si>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</si>
  <si>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</si>
  <si>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</si>
  <si>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</si>
  <si>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</si>
  <si>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</si>
  <si>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</si>
  <si>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</si>
  <si>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</si>
  <si>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</si>
  <si>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</si>
  <si>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</si>
  <si>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</si>
  <si>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</si>
  <si>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площадь дома, кв. м. 4 416,55</t>
  </si>
  <si>
    <t>по адресу ул. Воронова, д. 25а</t>
  </si>
  <si>
    <t>Водоотведение при содержании общего имущества</t>
  </si>
  <si>
    <t>Обращение с ТКО</t>
  </si>
  <si>
    <t>Отчет ООО УК "Триумф"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</si>
</sst>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3" applyFont="1" applyFill="1" applyBorder="1" applyAlignment="1">
      <alignment vertical="center" wrapText="1"/>
    </xf>
    <xf numFmtId="43" fontId="7" fillId="3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4" borderId="6" xfId="3" applyFont="1" applyFill="1" applyBorder="1" applyAlignment="1">
      <alignment vertical="center" wrapText="1"/>
    </xf>
    <xf numFmtId="43" fontId="7" fillId="0" borderId="6" xfId="3" applyFont="1" applyFill="1" applyBorder="1" applyAlignment="1">
      <alignment horizontal="right" wrapText="1"/>
    </xf>
    <xf numFmtId="43" fontId="7" fillId="0" borderId="6" xfId="3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5" zoomScaleNormal="100" zoomScaleSheetLayoutView="100" workbookViewId="0">
      <selection activeCell="H34" sqref="H3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9.710937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54" t="s">
        <v>198</v>
      </c>
      <c r="B3" s="54"/>
      <c r="C3" s="54"/>
      <c r="D3" s="54"/>
      <c r="E3" s="54"/>
    </row>
    <row r="4" spans="1:5" ht="15" customHeight="1" x14ac:dyDescent="0.25">
      <c r="A4" s="54" t="s">
        <v>0</v>
      </c>
      <c r="B4" s="54"/>
      <c r="C4" s="54"/>
      <c r="D4" s="54"/>
      <c r="E4" s="54"/>
    </row>
    <row r="5" spans="1:5" ht="15" customHeight="1" x14ac:dyDescent="0.25">
      <c r="A5" s="54" t="s">
        <v>195</v>
      </c>
      <c r="B5" s="54"/>
      <c r="C5" s="54"/>
      <c r="D5" s="54"/>
      <c r="E5" s="54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5" t="s">
        <v>194</v>
      </c>
      <c r="B7" s="55"/>
      <c r="C7" s="55"/>
      <c r="D7" s="55"/>
      <c r="E7" s="55"/>
    </row>
    <row r="8" spans="1:5" x14ac:dyDescent="0.25">
      <c r="A8" s="55" t="s">
        <v>1</v>
      </c>
      <c r="B8" s="55"/>
      <c r="C8" s="55"/>
      <c r="D8" s="55"/>
      <c r="E8" s="55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-216807.97200000042</v>
      </c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242312.41000000003</v>
      </c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953616.57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</f>
        <v>495880.6164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E19*0.315</f>
        <v>300389.21954999998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157346.73405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1028592.4480000001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2">
        <v>945328.16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8">
        <f>104080.36*0.8</f>
        <v>83264.288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811784.47599999967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4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5055.0419999996666</v>
      </c>
      <c r="F31" s="18"/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  <c r="F32" s="4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250600.81999999995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E39+E44+E49+E59+E54+E69+E74+E99+E114+E124+E64+E79+E119</f>
        <v>806729.43400000001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0.2*4416.55*12</f>
        <v>10599.720000000001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  <c r="F40" s="21"/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4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E39/4416.55/12</f>
        <v>0.20000000000000004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1.95*4416.55*12</f>
        <v>103347.27000000002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  <c r="F45" s="21"/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4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E44/4416.55/12</f>
        <v>1.9500000000000002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2.95*4416.55*12</f>
        <v>156345.87000000002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  <c r="F50" s="21"/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4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E49/4416.55/12</f>
        <v>2.9500000000000006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1.6*4416.55*12</f>
        <v>84797.760000000009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  <c r="F55" s="21"/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4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E54/4416.55/12</f>
        <v>1.6000000000000003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0.18*4416.55*12</f>
        <v>9539.7479999999996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  <c r="F60" s="21"/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4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E59/4416.55/12</f>
        <v>0.17999999999999997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41">
        <v>147426.85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  <c r="F65" s="21"/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4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4">
        <f>E64/4416.55/12</f>
        <v>2.7817121584343738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0.7*4416.55*12</f>
        <v>37099.020000000004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  <c r="F70" s="21"/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4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3">
        <f>E69/4416.55/12</f>
        <v>0.70000000000000007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3*4416.55*12</f>
        <v>158995.80000000002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  <c r="F75" s="21"/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4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3">
        <f>E74/4416.55/12</f>
        <v>3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31">
        <f>1.08*4416.55*12</f>
        <v>57238.488000000012</v>
      </c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  <c r="F80" s="21"/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4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33">
        <f>E79/4416.55/12</f>
        <v>1.0800000000000003</v>
      </c>
    </row>
    <row r="83" spans="1:6" ht="25.5" hidden="1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2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  <c r="F85" s="21"/>
    </row>
    <row r="86" spans="1:6" s="22" customFormat="1" ht="15" hidden="1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4"/>
    </row>
    <row r="87" spans="1:6" hidden="1" x14ac:dyDescent="0.25">
      <c r="A87" s="53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  <c r="F90" s="21"/>
    </row>
    <row r="91" spans="1:6" s="22" customFormat="1" ht="15" hidden="1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4"/>
    </row>
    <row r="92" spans="1:6" hidden="1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2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  <c r="F95" s="21"/>
    </row>
    <row r="96" spans="1:6" s="22" customFormat="1" ht="15" hidden="1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4"/>
    </row>
    <row r="97" spans="1:6" hidden="1" x14ac:dyDescent="0.25">
      <c r="A97" s="53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  <c r="F100" s="21"/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4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3">
        <f>E99/4416.55/6.9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  <c r="F105" s="21"/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4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  <c r="F110" s="21"/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4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31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  <c r="F115" s="21"/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4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33">
        <f>E114/4416.55/6.9</f>
        <v>0</v>
      </c>
    </row>
    <row r="118" spans="1:6" ht="63.75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2"/>
      <c r="B119" s="10" t="s">
        <v>70</v>
      </c>
      <c r="C119" s="11" t="s">
        <v>17</v>
      </c>
      <c r="D119" s="10" t="s">
        <v>70</v>
      </c>
      <c r="E119" s="31">
        <f>0.3*4416.55*12</f>
        <v>15899.579999999998</v>
      </c>
    </row>
    <row r="120" spans="1:6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  <c r="F120" s="21"/>
    </row>
    <row r="121" spans="1:6" s="22" customFormat="1" ht="15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4"/>
    </row>
    <row r="122" spans="1:6" x14ac:dyDescent="0.25">
      <c r="A122" s="53"/>
      <c r="B122" s="10" t="s">
        <v>78</v>
      </c>
      <c r="C122" s="11" t="s">
        <v>17</v>
      </c>
      <c r="D122" s="10" t="s">
        <v>78</v>
      </c>
      <c r="E122" s="33">
        <f>E119/4416.55/12</f>
        <v>0.3</v>
      </c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0.48*4416.55*12</f>
        <v>25439.328000000001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  <c r="F125" s="21"/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4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3">
        <f>E124/4416.55/12</f>
        <v>0.48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  <c r="F130" s="21"/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4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  <c r="F135" s="21"/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4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12143.439999999995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E161+E166+E171+E176+E181</f>
        <v>68955.8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31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31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v>66889.41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E146</f>
        <v>66889.41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31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31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31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31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E141+E142-E146</f>
        <v>14209.829999999987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5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4172.37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  <c r="F162" s="21"/>
    </row>
    <row r="163" spans="1:6" s="22" customFormat="1" ht="15" customHeight="1" x14ac:dyDescent="0.2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5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6">
        <f>E161/12/4416.55</f>
        <v>7.87260418199726E-2</v>
      </c>
      <c r="F164" s="5"/>
    </row>
    <row r="165" spans="1:6" ht="63.75" x14ac:dyDescent="0.25">
      <c r="A165" s="5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20057.98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21"/>
    </row>
    <row r="168" spans="1:6" s="22" customFormat="1" ht="15" customHeight="1" x14ac:dyDescent="0.2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5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6">
        <f>E166/12/4416.55</f>
        <v>0.37846244995150813</v>
      </c>
      <c r="F169" s="5"/>
    </row>
    <row r="170" spans="1:6" ht="63.75" x14ac:dyDescent="0.25">
      <c r="A170" s="5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920.72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21"/>
    </row>
    <row r="173" spans="1:6" s="22" customFormat="1" ht="15" customHeight="1" x14ac:dyDescent="0.2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5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5">
        <f>E171/12/4416.55</f>
        <v>1.7372534368832387E-2</v>
      </c>
      <c r="F174" s="5"/>
    </row>
    <row r="175" spans="1:6" ht="38.25" x14ac:dyDescent="0.25">
      <c r="A175" s="51" t="s">
        <v>107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5418.84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21"/>
    </row>
    <row r="178" spans="1:6" s="22" customFormat="1" ht="15" customHeight="1" x14ac:dyDescent="0.2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5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5">
        <f>E176/12/4416.55</f>
        <v>0.1022449649613386</v>
      </c>
      <c r="F179" s="5"/>
    </row>
    <row r="180" spans="1:6" ht="51" x14ac:dyDescent="0.25">
      <c r="A180" s="5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38385.89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21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4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6">
        <f>E181/12/4416.55</f>
        <v>0.72428120742812074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7">
        <f>E203+E213+E233+E273+E293+E313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45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6"/>
      <c r="B200" s="10" t="s">
        <v>158</v>
      </c>
      <c r="C200" s="11" t="s">
        <v>159</v>
      </c>
      <c r="D200" s="10" t="s">
        <v>158</v>
      </c>
      <c r="E200" s="39"/>
    </row>
    <row r="201" spans="1:5" hidden="1" x14ac:dyDescent="0.25">
      <c r="A201" s="46"/>
      <c r="B201" s="10" t="s">
        <v>160</v>
      </c>
      <c r="C201" s="11" t="s">
        <v>17</v>
      </c>
      <c r="D201" s="10" t="s">
        <v>160</v>
      </c>
      <c r="E201" s="42"/>
    </row>
    <row r="202" spans="1:5" hidden="1" x14ac:dyDescent="0.25">
      <c r="A202" s="46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6"/>
      <c r="B203" s="10" t="s">
        <v>162</v>
      </c>
      <c r="C203" s="11" t="s">
        <v>17</v>
      </c>
      <c r="D203" s="10" t="s">
        <v>162</v>
      </c>
      <c r="E203" s="43"/>
    </row>
    <row r="204" spans="1:5" ht="25.5" hidden="1" x14ac:dyDescent="0.25">
      <c r="A204" s="46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6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6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5" ht="25.5" hidden="1" x14ac:dyDescent="0.25">
      <c r="A207" s="47"/>
      <c r="B207" s="10" t="s">
        <v>166</v>
      </c>
      <c r="C207" s="11" t="s">
        <v>17</v>
      </c>
      <c r="D207" s="10" t="s">
        <v>166</v>
      </c>
      <c r="E207" s="19"/>
    </row>
    <row r="208" spans="1:5" hidden="1" x14ac:dyDescent="0.25">
      <c r="A208" s="45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6"/>
      <c r="B210" s="10" t="s">
        <v>158</v>
      </c>
      <c r="C210" s="11" t="s">
        <v>159</v>
      </c>
      <c r="D210" s="10" t="s">
        <v>158</v>
      </c>
      <c r="E210" s="39"/>
    </row>
    <row r="211" spans="1:5" hidden="1" x14ac:dyDescent="0.25">
      <c r="A211" s="46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6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6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6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6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6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47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45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6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6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6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6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6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6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6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7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5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6"/>
      <c r="B230" s="10" t="s">
        <v>158</v>
      </c>
      <c r="C230" s="11" t="s">
        <v>159</v>
      </c>
      <c r="D230" s="10" t="s">
        <v>158</v>
      </c>
      <c r="E230" s="39"/>
    </row>
    <row r="231" spans="1:5" hidden="1" x14ac:dyDescent="0.25">
      <c r="A231" s="46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6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6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6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6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6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47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5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6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6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6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6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6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6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6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7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5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6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6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46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46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46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6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6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7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5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6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6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6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6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6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6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6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7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5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6"/>
      <c r="B270" s="10" t="s">
        <v>158</v>
      </c>
      <c r="C270" s="11" t="s">
        <v>159</v>
      </c>
      <c r="D270" s="10" t="s">
        <v>158</v>
      </c>
      <c r="E270" s="39"/>
    </row>
    <row r="271" spans="1:5" hidden="1" x14ac:dyDescent="0.25">
      <c r="A271" s="46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6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6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6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6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6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47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5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6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6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6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6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6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6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6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7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5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46"/>
      <c r="B290" s="10" t="s">
        <v>158</v>
      </c>
      <c r="C290" s="11" t="s">
        <v>159</v>
      </c>
      <c r="D290" s="10" t="s">
        <v>158</v>
      </c>
      <c r="E290" s="39"/>
    </row>
    <row r="291" spans="1:5" hidden="1" x14ac:dyDescent="0.25">
      <c r="A291" s="46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46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46"/>
      <c r="B293" s="10" t="s">
        <v>162</v>
      </c>
      <c r="C293" s="11" t="s">
        <v>17</v>
      </c>
      <c r="D293" s="10" t="s">
        <v>162</v>
      </c>
      <c r="E293" s="34"/>
    </row>
    <row r="294" spans="1:5" ht="25.5" hidden="1" x14ac:dyDescent="0.25">
      <c r="A294" s="46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46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46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47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45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46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46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46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46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46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6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6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7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5" t="s">
        <v>40</v>
      </c>
      <c r="B308" s="10" t="s">
        <v>155</v>
      </c>
      <c r="C308" s="11" t="s">
        <v>9</v>
      </c>
      <c r="D308" s="10" t="s">
        <v>155</v>
      </c>
      <c r="E308" s="19" t="s">
        <v>197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/>
    </row>
    <row r="310" spans="1:5" ht="15" hidden="1" customHeight="1" x14ac:dyDescent="0.25">
      <c r="A310" s="46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6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6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6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6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6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6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7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183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184</v>
      </c>
      <c r="B321" s="10" t="s">
        <v>144</v>
      </c>
      <c r="C321" s="11" t="s">
        <v>185</v>
      </c>
      <c r="D321" s="10" t="s">
        <v>144</v>
      </c>
      <c r="E321" s="12"/>
    </row>
    <row r="322" spans="1:5" hidden="1" x14ac:dyDescent="0.25">
      <c r="A322" s="9" t="s">
        <v>186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140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140</v>
      </c>
      <c r="D325" s="10" t="s">
        <v>191</v>
      </c>
      <c r="E325" s="12">
        <v>5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78713.91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2022-03-01T06:13:25Z</cp:lastPrinted>
  <dcterms:created xsi:type="dcterms:W3CDTF">2019-01-24T04:09:30Z</dcterms:created>
  <dcterms:modified xsi:type="dcterms:W3CDTF">2023-03-07T05:34:58Z</dcterms:modified>
</cp:coreProperties>
</file>