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27" i="1" l="1"/>
  <c r="E147" i="1" l="1"/>
  <c r="E23" i="1" l="1"/>
  <c r="E169" i="1" l="1"/>
  <c r="E184" i="1" l="1"/>
  <c r="E179" i="1"/>
  <c r="E174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 l="1"/>
  <c r="E21" i="1"/>
  <c r="E20" i="1"/>
  <c r="E196" i="1" l="1"/>
  <c r="E142" i="1"/>
  <c r="E146" i="1" l="1"/>
  <c r="E155" i="1" l="1"/>
  <c r="E143" i="1"/>
  <c r="E137" i="1"/>
  <c r="E127" i="1"/>
  <c r="E102" i="1"/>
  <c r="E36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<sst xmlns="http://schemas.openxmlformats.org/spreadsheetml/2006/main" count="1132" uniqueCount="199">
  <si>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</si>
  <si>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</si>
  <si>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</si>
  <si>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</si>
  <si>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</si>
  <si>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</si>
  <si>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</si>
  <si>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</si>
  <si>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</si>
  <si>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</si>
  <si>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</si>
  <si>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</si>
  <si>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</si>
  <si>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</si>
  <si>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</si>
  <si>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</si>
  <si>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</si>
  <si>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</si>
  <si>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</si>
  <si>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</si>
  <si>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</si>
  <si>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</si>
  <si>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</si>
  <si>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</si>
  <si>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</si>
  <si>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</si>
  <si>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</si>
  <si>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</si>
  <si>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</si>
  <si>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</si>
  <si>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</si>
  <si>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</si>
  <si>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</si>
  <si>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</si>
  <si>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</si>
  <si>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</si>
  <si>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</si>
  <si>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</si>
  <si>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</si>
  <si>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</si>
  <si>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</si>
  <si>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</si>
  <si>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</si>
  <si>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</si>
  <si>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</si>
  <si>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</si>
  <si>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</si>
  <si>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</si>
  <si>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</si>
  <si>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</si>
  <si>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</si>
  <si>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</si>
  <si>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</si>
  <si>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</si>
  <si>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</si>
  <si>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</si>
  <si>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</si>
  <si>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</si>
  <si>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</si>
  <si>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</si>
  <si>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</si>
  <si>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</si>
  <si>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</si>
  <si>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</si>
  <si>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</si>
  <si>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</si>
  <si>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</si>
  <si>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</si>
  <si>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</si>
  <si>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</si>
  <si>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</si>
  <si>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</si>
  <si>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</si>
  <si>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</si>
  <si>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</si>
  <si>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</si>
  <si>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</si>
  <si>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</si>
  <si>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</si>
  <si>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</si>
  <si>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</si>
  <si>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</si>
  <si>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</si>
  <si>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</si>
  <si>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</si>
  <si>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</si>
  <si>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</si>
  <si>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</si>
  <si>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</si>
  <si>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</si>
  <si>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</si>
  <si>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</si>
  <si>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</si>
  <si>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</si>
  <si>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</si>
  <si>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</si>
  <si>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</si>
  <si>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</si>
  <si>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</si>
  <si>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</si>
  <si>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</si>
  <si>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</si>
  <si>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</si>
  <si>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</si>
  <si>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</si>
  <si>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</si>
  <si>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</si>
  <si>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</si>
  <si>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</si>
  <si>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</si>
  <si>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</si>
  <si>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</si>
  <si>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</si>
  <si>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</si>
  <si>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</si>
  <si>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</si>
  <si>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</si>
  <si>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</si>
  <si>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</si>
  <si>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</si>
  <si>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</si>
  <si>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</si>
  <si>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</si>
  <si>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</si>
  <si>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</si>
  <si>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</si>
  <si>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</si>
  <si>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</si>
  <si>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</si>
  <si>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</si>
  <si>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</si>
  <si>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</si>
  <si>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</si>
  <si>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</si>
  <si>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</si>
  <si>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</si>
  <si>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</si>
  <si>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</si>
  <si>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</si>
  <si>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</si>
  <si>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</si>
  <si>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</si>
  <si>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</si>
  <si>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</si>
  <si>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</si>
  <si>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</si>
  <si>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</si>
  <si>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</si>
  <si>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</si>
  <si>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</si>
  <si>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</si>
  <si>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</si>
  <si>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</si>
  <si>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</si>
  <si>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</si>
  <si>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</si>
  <si>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</si>
  <si>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</si>
  <si>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</si>
  <si>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</si>
  <si>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</si>
  <si>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</si>
  <si>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</si>
  <si>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</si>
  <si>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</si>
  <si>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</si>
  <si>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</si>
  <si>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</si>
  <si>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</si>
  <si>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</si>
  <si>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</si>
  <si>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</si>
  <si>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</si>
  <si>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</si>
  <si>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</si>
  <si>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</si>
  <si>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</si>
  <si>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</si>
  <si>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</si>
  <si>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</si>
  <si>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</si>
  <si>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</si>
  <si>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</si>
  <si>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</si>
  <si>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</si>
  <si>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</si>
  <si>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</si>
  <si>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</si>
  <si>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</si>
  <si>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</si>
  <si>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</si>
  <si>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</si>
  <si>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</si>
  <si>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</si>
  <si>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</si>
  <si>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</si>
  <si>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д.41б</t>
  </si>
  <si>
    <t>общая площадь дома, кв. м.    3 420,1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</si>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</sst>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3" fillId="3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52" zoomScaleNormal="100" zoomScaleSheetLayoutView="100" workbookViewId="0">
      <selection activeCell="H70" sqref="G70:H70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6" x14ac:dyDescent="0.25">
      <c r="D1" s="2"/>
      <c r="E1" s="3"/>
    </row>
    <row r="2" spans="1:6" x14ac:dyDescent="0.25">
      <c r="D2" s="2"/>
      <c r="E2" s="2"/>
    </row>
    <row r="3" spans="1:6" ht="15" customHeight="1" x14ac:dyDescent="0.25">
      <c r="A3" s="53" t="s">
        <v>198</v>
      </c>
      <c r="B3" s="53"/>
      <c r="C3" s="53"/>
      <c r="D3" s="53"/>
      <c r="E3" s="53"/>
    </row>
    <row r="4" spans="1:6" ht="15" customHeight="1" x14ac:dyDescent="0.25">
      <c r="A4" s="53" t="s">
        <v>0</v>
      </c>
      <c r="B4" s="53"/>
      <c r="C4" s="53"/>
      <c r="D4" s="53"/>
      <c r="E4" s="53"/>
    </row>
    <row r="5" spans="1:6" ht="15" customHeight="1" x14ac:dyDescent="0.25">
      <c r="A5" s="53" t="s">
        <v>196</v>
      </c>
      <c r="B5" s="53"/>
      <c r="C5" s="53"/>
      <c r="D5" s="53"/>
      <c r="E5" s="53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4" t="s">
        <v>197</v>
      </c>
      <c r="B7" s="54"/>
      <c r="C7" s="54"/>
      <c r="D7" s="54"/>
      <c r="E7" s="54"/>
    </row>
    <row r="8" spans="1:6" x14ac:dyDescent="0.25">
      <c r="A8" s="54" t="s">
        <v>1</v>
      </c>
      <c r="B8" s="54"/>
      <c r="C8" s="54"/>
      <c r="D8" s="54"/>
      <c r="E8" s="54"/>
    </row>
    <row r="9" spans="1:6" ht="14.4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24946.87</v>
      </c>
      <c r="F16" s="4">
        <v>24946.87</v>
      </c>
    </row>
    <row r="17" spans="1:6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100065.16</v>
      </c>
      <c r="F18" s="4">
        <v>100065.16</v>
      </c>
    </row>
    <row r="19" spans="1:6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2">
        <v>1081942.2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E19*0.5252</f>
        <v>568236.04343999992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E19*0.3407</f>
        <v>368617.70753999997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E19*0.1341</f>
        <v>145088.44902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1671278.21</v>
      </c>
    </row>
    <row r="24" spans="1:6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1103172.52</v>
      </c>
    </row>
    <row r="25" spans="1:6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34000*0.9</f>
        <v>30600</v>
      </c>
      <c r="F27" s="4">
        <v>0.9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2">
        <v>537505.68999999994</v>
      </c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1696225.08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967645.40999999992</v>
      </c>
    </row>
    <row r="32" spans="1:6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78834.839999999851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728579.67000000016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0.57*3420.1*12</f>
        <v>23393.483999999997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E39/3420.1/12</f>
        <v>0.56999999999999995</v>
      </c>
    </row>
    <row r="43" spans="1:6" ht="66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3*3420.1*12</f>
        <v>123123.59999999999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E44/3420.1/12</f>
        <v>3</v>
      </c>
    </row>
    <row r="48" spans="1:6" ht="26.4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2*3420.1*12</f>
        <v>82082.399999999994</v>
      </c>
    </row>
    <row r="50" spans="1:6" ht="39.6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3">
        <f>E49/3420.1/12</f>
        <v>2</v>
      </c>
    </row>
    <row r="53" spans="1:6" ht="26.4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3.05*3420.1*12</f>
        <v>125175.65999999997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E54/3420.1/12</f>
        <v>3.0499999999999994</v>
      </c>
    </row>
    <row r="58" spans="1:6" ht="26.4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0.2*3420.1*12</f>
        <v>8208.24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1">
        <f>E59/3420.1/12</f>
        <v>0.19999999999999998</v>
      </c>
    </row>
    <row r="63" spans="1:6" ht="26.4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1">
        <v>22671.03</v>
      </c>
    </row>
    <row r="65" spans="1:6" ht="26.4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1">
        <f>E64/12/3420.1</f>
        <v>0.55239685974094321</v>
      </c>
    </row>
    <row r="68" spans="1:6" ht="26.4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0.63*3420.1*12</f>
        <v>25855.955999999998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E69/3420.1/12</f>
        <v>0.63</v>
      </c>
    </row>
    <row r="73" spans="1:6" ht="26.4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3.5*3420.1*12</f>
        <v>143644.20000000001</v>
      </c>
    </row>
    <row r="75" spans="1:6" ht="39.6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E74/3420.1/12</f>
        <v>3.5000000000000004</v>
      </c>
    </row>
    <row r="78" spans="1:6" ht="52.8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>
        <f>0.35*3420.1*12</f>
        <v>14364.419999999998</v>
      </c>
    </row>
    <row r="85" spans="1:6" ht="39.6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E84/3420.1/12</f>
        <v>0.34999999999999992</v>
      </c>
    </row>
    <row r="88" spans="1:6" ht="26.4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31">
        <f>3.9*3420.1*12</f>
        <v>160060.68</v>
      </c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33">
        <f>E94/3420.1/12</f>
        <v>3.9</v>
      </c>
    </row>
    <row r="98" spans="1:6" ht="26.4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2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9.6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1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2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/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E124/4808.8/12</f>
        <v>0</v>
      </c>
    </row>
    <row r="128" spans="1:6" ht="26.4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6812.8</v>
      </c>
      <c r="F141" s="4">
        <v>6812.8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70544.19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70544.19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71948.42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12658.91+602.26+2725.86+3487.25+52474.14</f>
        <v>71948.42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5408.5700000000043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2.8" x14ac:dyDescent="0.25">
      <c r="A160" s="50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2681.88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1">
        <f>E161/3420.1/12</f>
        <v>6.5346042513376806E-2</v>
      </c>
      <c r="F164" s="5"/>
    </row>
    <row r="165" spans="1:6" ht="66" x14ac:dyDescent="0.25">
      <c r="A165" s="50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12454.92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1">
        <f>E166/3420.1/12</f>
        <v>0.30347358264378238</v>
      </c>
      <c r="F169" s="5"/>
    </row>
    <row r="170" spans="1:6" ht="66" x14ac:dyDescent="0.25">
      <c r="A170" s="50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592.5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1">
        <f>E171/3420.1/12</f>
        <v>1.4436712376831086E-2</v>
      </c>
      <c r="F174" s="5"/>
    </row>
    <row r="175" spans="1:6" ht="39.6" x14ac:dyDescent="0.25">
      <c r="A175" s="50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3431.1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1">
        <f>E176/3420.1/12</f>
        <v>8.3601356685477024E-2</v>
      </c>
      <c r="F179" s="5"/>
    </row>
    <row r="180" spans="1:6" ht="52.8" x14ac:dyDescent="0.25">
      <c r="A180" s="50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51383.79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1">
        <f>E181/3420.1/12</f>
        <v>1.2520050583316278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7" t="s">
        <v>147</v>
      </c>
      <c r="B190" s="48"/>
      <c r="C190" s="48"/>
      <c r="D190" s="48"/>
      <c r="E190" s="49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7" t="s">
        <v>154</v>
      </c>
      <c r="B197" s="48"/>
      <c r="C197" s="48"/>
      <c r="D197" s="48"/>
      <c r="E197" s="49"/>
    </row>
    <row r="198" spans="1:5" x14ac:dyDescent="0.25">
      <c r="A198" s="44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45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45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45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45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45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45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45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46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44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45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45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45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45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45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45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45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46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44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45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45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45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45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45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45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45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46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4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45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45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45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45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45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45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45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46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4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45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45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45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45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45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45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45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46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4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45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45"/>
      <c r="B251" s="10" t="s">
        <v>160</v>
      </c>
      <c r="C251" s="11" t="s">
        <v>17</v>
      </c>
      <c r="D251" s="10" t="s">
        <v>160</v>
      </c>
    </row>
    <row r="252" spans="1:5" x14ac:dyDescent="0.25">
      <c r="A252" s="45"/>
      <c r="B252" s="10" t="s">
        <v>161</v>
      </c>
      <c r="C252" s="11" t="s">
        <v>17</v>
      </c>
      <c r="D252" s="10" t="s">
        <v>161</v>
      </c>
    </row>
    <row r="253" spans="1:5" x14ac:dyDescent="0.25">
      <c r="A253" s="45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45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45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45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46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4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45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45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45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45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45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45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45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46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4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45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45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45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45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45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45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45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46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4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45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45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45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45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45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45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45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46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4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45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45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45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45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45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45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45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46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44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45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45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45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45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45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45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45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45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46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4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45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45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45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45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45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45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45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45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46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6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3">
        <v>44084.23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2021-03-29T05:44:18Z</dcterms:modified>
</cp:coreProperties>
</file>